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TEHNIČKO TAJNIŠTVO\_0. S3 do 2029\_publicity_HBweb\Objavljeno izvješće\"/>
    </mc:Choice>
  </mc:AlternateContent>
  <xr:revisionPtr revIDLastSave="0" documentId="13_ncr:1_{A52F1173-DAD5-443C-9E41-BFA914D10CA4}" xr6:coauthVersionLast="47" xr6:coauthVersionMax="47" xr10:uidLastSave="{00000000-0000-0000-0000-000000000000}"/>
  <bookViews>
    <workbookView xWindow="-37455" yWindow="-1560" windowWidth="37185" windowHeight="19635" xr2:uid="{C6D11FAB-DD94-4FB2-BA55-F954F7EEE00D}"/>
  </bookViews>
  <sheets>
    <sheet name="S3 Pokazatelji_final" sheetId="1" r:id="rId1"/>
  </sheets>
  <externalReferences>
    <externalReference r:id="rId2"/>
  </externalReferences>
  <definedNames>
    <definedName name="_xlnm._FilterDatabase" localSheetId="0" hidden="1">'S3 Pokazatelji_final'!$A$2:$R$53</definedName>
    <definedName name="Milestone_Marker">#REF!</definedName>
    <definedName name="MZO">#REF!</definedName>
    <definedName name="_xlnm.Print_Area" localSheetId="0">'S3 Pokazatelji_final'!$C$1:$Q$49</definedName>
    <definedName name="Project_Start">#REF!</definedName>
    <definedName name="Scrolling_Increment">#REF!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3" i="1" l="1"/>
  <c r="P53" i="1"/>
  <c r="O53" i="1"/>
  <c r="N53" i="1"/>
  <c r="M53" i="1"/>
  <c r="L53" i="1"/>
  <c r="K53" i="1"/>
  <c r="J53" i="1"/>
  <c r="Q52" i="1"/>
  <c r="P52" i="1"/>
  <c r="O52" i="1"/>
  <c r="N52" i="1"/>
  <c r="M52" i="1"/>
  <c r="L52" i="1"/>
  <c r="K52" i="1"/>
  <c r="J52" i="1"/>
  <c r="Q51" i="1"/>
  <c r="P51" i="1"/>
  <c r="O51" i="1"/>
  <c r="N51" i="1"/>
  <c r="M51" i="1"/>
  <c r="L51" i="1"/>
  <c r="K51" i="1"/>
  <c r="J51" i="1"/>
  <c r="Q50" i="1"/>
  <c r="P50" i="1"/>
  <c r="O50" i="1"/>
  <c r="N50" i="1"/>
  <c r="M50" i="1"/>
  <c r="L50" i="1"/>
  <c r="K50" i="1"/>
  <c r="J50" i="1"/>
  <c r="Q49" i="1"/>
  <c r="P49" i="1"/>
  <c r="O49" i="1"/>
  <c r="N49" i="1"/>
  <c r="M49" i="1"/>
  <c r="L49" i="1"/>
  <c r="K49" i="1"/>
  <c r="J49" i="1"/>
  <c r="Q48" i="1"/>
  <c r="P48" i="1"/>
  <c r="O48" i="1"/>
  <c r="N48" i="1"/>
  <c r="M48" i="1"/>
  <c r="L48" i="1"/>
  <c r="K48" i="1"/>
  <c r="J48" i="1"/>
  <c r="Q47" i="1"/>
  <c r="P47" i="1"/>
  <c r="O47" i="1"/>
  <c r="N47" i="1"/>
  <c r="M47" i="1"/>
  <c r="L47" i="1"/>
  <c r="K47" i="1"/>
  <c r="J47" i="1"/>
  <c r="Q46" i="1"/>
  <c r="P46" i="1"/>
  <c r="O46" i="1"/>
  <c r="N46" i="1"/>
  <c r="M46" i="1"/>
  <c r="L46" i="1"/>
  <c r="K46" i="1"/>
  <c r="J46" i="1"/>
  <c r="Q45" i="1"/>
  <c r="P45" i="1"/>
  <c r="O45" i="1"/>
  <c r="N45" i="1"/>
  <c r="M45" i="1"/>
  <c r="L45" i="1"/>
  <c r="K45" i="1"/>
  <c r="J45" i="1"/>
  <c r="P44" i="1"/>
  <c r="O44" i="1"/>
  <c r="N44" i="1"/>
  <c r="M44" i="1"/>
  <c r="L44" i="1"/>
  <c r="K44" i="1"/>
  <c r="J44" i="1"/>
  <c r="Q43" i="1"/>
  <c r="P43" i="1"/>
  <c r="O43" i="1"/>
  <c r="N43" i="1"/>
  <c r="M43" i="1"/>
  <c r="L43" i="1"/>
  <c r="K43" i="1"/>
  <c r="J43" i="1"/>
  <c r="Q42" i="1"/>
  <c r="P42" i="1"/>
  <c r="O42" i="1"/>
  <c r="N42" i="1"/>
  <c r="M42" i="1"/>
  <c r="L42" i="1"/>
  <c r="K42" i="1"/>
  <c r="J42" i="1"/>
  <c r="Q41" i="1"/>
  <c r="P41" i="1"/>
  <c r="O41" i="1"/>
  <c r="N41" i="1"/>
  <c r="M41" i="1"/>
  <c r="L41" i="1"/>
  <c r="K41" i="1"/>
  <c r="J41" i="1"/>
  <c r="Q40" i="1"/>
  <c r="P40" i="1"/>
  <c r="O40" i="1"/>
  <c r="N40" i="1"/>
  <c r="M40" i="1"/>
  <c r="L40" i="1"/>
  <c r="K40" i="1"/>
  <c r="J40" i="1"/>
  <c r="Q39" i="1"/>
  <c r="P39" i="1"/>
  <c r="O39" i="1"/>
  <c r="N39" i="1"/>
  <c r="M39" i="1"/>
  <c r="L39" i="1"/>
  <c r="K39" i="1"/>
  <c r="J39" i="1"/>
  <c r="Q38" i="1"/>
  <c r="P38" i="1"/>
  <c r="O38" i="1"/>
  <c r="N38" i="1"/>
  <c r="M38" i="1"/>
  <c r="L38" i="1"/>
  <c r="K38" i="1"/>
  <c r="J38" i="1"/>
  <c r="P37" i="1"/>
  <c r="O37" i="1"/>
  <c r="N37" i="1"/>
  <c r="M37" i="1"/>
  <c r="L37" i="1"/>
  <c r="K37" i="1"/>
  <c r="J37" i="1"/>
  <c r="Q36" i="1"/>
  <c r="P36" i="1"/>
  <c r="O36" i="1"/>
  <c r="N36" i="1"/>
  <c r="M36" i="1"/>
  <c r="L36" i="1"/>
  <c r="K36" i="1"/>
  <c r="J36" i="1"/>
  <c r="O35" i="1"/>
  <c r="I35" i="1"/>
  <c r="Q34" i="1"/>
  <c r="P34" i="1"/>
  <c r="O34" i="1"/>
  <c r="N34" i="1"/>
  <c r="M34" i="1"/>
  <c r="L34" i="1"/>
  <c r="K34" i="1"/>
  <c r="J34" i="1"/>
  <c r="P33" i="1"/>
  <c r="O33" i="1"/>
  <c r="N33" i="1"/>
  <c r="M33" i="1"/>
  <c r="L33" i="1"/>
  <c r="K33" i="1"/>
  <c r="J33" i="1"/>
  <c r="Q32" i="1"/>
  <c r="P32" i="1"/>
  <c r="O32" i="1"/>
  <c r="N32" i="1"/>
  <c r="M32" i="1"/>
  <c r="L32" i="1"/>
  <c r="K32" i="1"/>
  <c r="J32" i="1"/>
  <c r="Q31" i="1"/>
  <c r="P31" i="1"/>
  <c r="O31" i="1"/>
  <c r="N31" i="1"/>
  <c r="M31" i="1"/>
  <c r="L31" i="1"/>
  <c r="K31" i="1"/>
  <c r="J31" i="1"/>
  <c r="Q30" i="1"/>
  <c r="P30" i="1"/>
  <c r="O30" i="1"/>
  <c r="N30" i="1"/>
  <c r="M30" i="1"/>
  <c r="L30" i="1"/>
  <c r="K30" i="1"/>
  <c r="J30" i="1"/>
  <c r="Q29" i="1"/>
  <c r="P29" i="1"/>
  <c r="O29" i="1"/>
  <c r="N29" i="1"/>
  <c r="M29" i="1"/>
  <c r="L29" i="1"/>
  <c r="K29" i="1"/>
  <c r="J29" i="1"/>
  <c r="Q28" i="1"/>
  <c r="P28" i="1"/>
  <c r="O28" i="1"/>
  <c r="N28" i="1"/>
  <c r="M28" i="1"/>
  <c r="L28" i="1"/>
  <c r="K28" i="1"/>
  <c r="J28" i="1"/>
  <c r="P27" i="1"/>
  <c r="O27" i="1"/>
  <c r="N27" i="1"/>
  <c r="M27" i="1"/>
  <c r="L27" i="1"/>
  <c r="K27" i="1"/>
  <c r="J27" i="1"/>
  <c r="Q26" i="1"/>
  <c r="P26" i="1"/>
  <c r="O26" i="1"/>
  <c r="N26" i="1"/>
  <c r="M26" i="1"/>
  <c r="L26" i="1"/>
  <c r="K26" i="1"/>
  <c r="J26" i="1"/>
  <c r="Q25" i="1"/>
  <c r="P25" i="1"/>
  <c r="O25" i="1"/>
  <c r="N25" i="1"/>
  <c r="M25" i="1"/>
  <c r="L25" i="1"/>
  <c r="K25" i="1"/>
  <c r="J25" i="1"/>
  <c r="Q24" i="1"/>
  <c r="P24" i="1"/>
  <c r="O24" i="1"/>
  <c r="N24" i="1"/>
  <c r="M24" i="1"/>
  <c r="L24" i="1"/>
  <c r="K24" i="1"/>
  <c r="J24" i="1"/>
  <c r="Q23" i="1"/>
  <c r="P23" i="1"/>
  <c r="O23" i="1"/>
  <c r="N23" i="1"/>
  <c r="M23" i="1"/>
  <c r="L23" i="1"/>
  <c r="K23" i="1"/>
  <c r="J23" i="1"/>
  <c r="Q22" i="1"/>
  <c r="P22" i="1"/>
  <c r="O22" i="1"/>
  <c r="N22" i="1"/>
  <c r="M22" i="1"/>
  <c r="L22" i="1"/>
  <c r="K22" i="1"/>
  <c r="J22" i="1"/>
  <c r="P21" i="1"/>
  <c r="O21" i="1"/>
  <c r="N21" i="1"/>
  <c r="L21" i="1"/>
  <c r="K21" i="1"/>
  <c r="J21" i="1"/>
  <c r="Q20" i="1"/>
  <c r="P20" i="1"/>
  <c r="O20" i="1"/>
  <c r="N20" i="1"/>
  <c r="M20" i="1"/>
  <c r="L20" i="1"/>
  <c r="K20" i="1"/>
  <c r="J20" i="1"/>
  <c r="Q19" i="1"/>
  <c r="P19" i="1"/>
  <c r="O19" i="1"/>
  <c r="N19" i="1"/>
  <c r="M19" i="1"/>
  <c r="L19" i="1"/>
  <c r="K19" i="1"/>
  <c r="J19" i="1"/>
  <c r="Q18" i="1"/>
  <c r="P18" i="1"/>
  <c r="O18" i="1"/>
  <c r="N18" i="1"/>
  <c r="M18" i="1"/>
  <c r="L18" i="1"/>
  <c r="K18" i="1"/>
  <c r="J18" i="1"/>
  <c r="Q17" i="1"/>
  <c r="P17" i="1"/>
  <c r="O17" i="1"/>
  <c r="N17" i="1"/>
  <c r="M17" i="1"/>
  <c r="L17" i="1"/>
  <c r="K17" i="1"/>
  <c r="J17" i="1"/>
  <c r="Q16" i="1"/>
  <c r="P16" i="1"/>
  <c r="O16" i="1"/>
  <c r="N16" i="1"/>
  <c r="M16" i="1"/>
  <c r="L16" i="1"/>
  <c r="K16" i="1"/>
  <c r="J16" i="1"/>
  <c r="P15" i="1"/>
  <c r="O15" i="1"/>
  <c r="N15" i="1"/>
  <c r="M15" i="1"/>
  <c r="L15" i="1"/>
  <c r="K15" i="1"/>
  <c r="J15" i="1"/>
  <c r="P14" i="1"/>
  <c r="O14" i="1"/>
  <c r="N14" i="1"/>
  <c r="M14" i="1"/>
  <c r="L14" i="1"/>
  <c r="K14" i="1"/>
  <c r="J14" i="1"/>
  <c r="P13" i="1"/>
  <c r="O13" i="1"/>
  <c r="N13" i="1"/>
  <c r="M13" i="1"/>
  <c r="L13" i="1"/>
  <c r="K13" i="1"/>
  <c r="J13" i="1"/>
  <c r="Q12" i="1"/>
  <c r="P12" i="1"/>
  <c r="O12" i="1"/>
  <c r="N12" i="1"/>
  <c r="M12" i="1"/>
  <c r="L12" i="1"/>
  <c r="K12" i="1"/>
  <c r="J12" i="1"/>
  <c r="Q11" i="1"/>
  <c r="P11" i="1"/>
  <c r="O11" i="1"/>
  <c r="N11" i="1"/>
  <c r="M11" i="1"/>
  <c r="L11" i="1"/>
  <c r="K11" i="1"/>
  <c r="J11" i="1"/>
  <c r="Q10" i="1"/>
  <c r="P10" i="1"/>
  <c r="O10" i="1"/>
  <c r="N10" i="1"/>
  <c r="M10" i="1"/>
  <c r="L10" i="1"/>
  <c r="K10" i="1"/>
  <c r="J10" i="1"/>
  <c r="Q9" i="1"/>
  <c r="P9" i="1"/>
  <c r="O9" i="1"/>
  <c r="N9" i="1"/>
  <c r="M9" i="1"/>
  <c r="L9" i="1"/>
  <c r="K9" i="1"/>
  <c r="J9" i="1"/>
  <c r="P8" i="1"/>
  <c r="O8" i="1"/>
  <c r="N8" i="1"/>
  <c r="M8" i="1"/>
  <c r="L8" i="1"/>
  <c r="K8" i="1"/>
  <c r="J8" i="1"/>
  <c r="P7" i="1"/>
  <c r="O7" i="1"/>
  <c r="N7" i="1"/>
  <c r="M7" i="1"/>
  <c r="L7" i="1"/>
  <c r="K7" i="1"/>
  <c r="J7" i="1"/>
  <c r="Q6" i="1"/>
  <c r="P6" i="1"/>
  <c r="O6" i="1"/>
  <c r="N6" i="1"/>
  <c r="M6" i="1"/>
  <c r="L6" i="1"/>
  <c r="K6" i="1"/>
  <c r="J6" i="1"/>
  <c r="P5" i="1"/>
  <c r="O5" i="1"/>
  <c r="N5" i="1"/>
  <c r="M5" i="1"/>
  <c r="L5" i="1"/>
  <c r="K5" i="1"/>
  <c r="J5" i="1"/>
  <c r="Q4" i="1"/>
  <c r="P4" i="1"/>
  <c r="O4" i="1"/>
  <c r="N4" i="1"/>
  <c r="M4" i="1"/>
  <c r="L4" i="1"/>
  <c r="K4" i="1"/>
  <c r="J4" i="1"/>
  <c r="Q3" i="1"/>
  <c r="P3" i="1"/>
  <c r="O3" i="1"/>
  <c r="N3" i="1"/>
  <c r="M3" i="1"/>
  <c r="L3" i="1"/>
  <c r="K3" i="1"/>
  <c r="I8" i="1" l="1"/>
  <c r="I21" i="1"/>
  <c r="I7" i="1"/>
  <c r="I47" i="1"/>
  <c r="I38" i="1"/>
  <c r="I36" i="1"/>
  <c r="I52" i="1"/>
  <c r="I43" i="1"/>
  <c r="I20" i="1"/>
  <c r="I10" i="1"/>
  <c r="I16" i="1"/>
  <c r="I18" i="1"/>
  <c r="I19" i="1"/>
  <c r="I22" i="1"/>
  <c r="I44" i="1"/>
  <c r="I53" i="1"/>
  <c r="I9" i="1"/>
  <c r="I6" i="1"/>
  <c r="I17" i="1"/>
  <c r="I11" i="1"/>
  <c r="I28" i="1"/>
  <c r="I31" i="1"/>
  <c r="I32" i="1"/>
  <c r="I12" i="1"/>
  <c r="I24" i="1"/>
  <c r="I26" i="1"/>
  <c r="I27" i="1"/>
  <c r="I34" i="1"/>
  <c r="I46" i="1"/>
  <c r="I4" i="1"/>
  <c r="I23" i="1"/>
  <c r="I25" i="1"/>
  <c r="I33" i="1"/>
  <c r="I39" i="1"/>
  <c r="I40" i="1"/>
  <c r="I41" i="1"/>
  <c r="I42" i="1"/>
  <c r="I45" i="1"/>
  <c r="I48" i="1"/>
  <c r="I49" i="1"/>
  <c r="I50" i="1"/>
  <c r="I51" i="1"/>
  <c r="I3" i="1"/>
  <c r="J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S3 Monitoring/SPIS</author>
    <author>S3 Monitoring</author>
  </authors>
  <commentList>
    <comment ref="R2" authorId="0" shapeId="0" xr:uid="{0A991C5E-5DD9-48A3-9FF7-BDB387DD643C}">
      <text>
        <r>
          <rPr>
            <b/>
            <sz val="9"/>
            <color indexed="81"/>
            <rFont val="Tahoma"/>
            <charset val="1"/>
          </rPr>
          <t xml:space="preserve">S3 monitoring 22.8.25.
Stupac ne uključuje teoretsku informaciju iz kojih se poziva prikuplja podatak nego samo iz kojih je poziva podatak ukoliko je on različit od 0. Ako se podatak ostvaruje na kraju projekta, oznaka je np i ovdje se ne vidi iz kojih će se poziva ostvarivati podatak.
S3 Monitoring 10.6.2025.
</t>
        </r>
        <r>
          <rPr>
            <sz val="9"/>
            <color indexed="81"/>
            <rFont val="Tahoma"/>
            <family val="2"/>
          </rPr>
          <t>U ovom stupcu navedeni su svi pozivi koji doprinose vrijednosti pokazatelja, a u okviru pojedinih intervencija (S3 INT). Sivi font indicira pozive koji još nisu bili objavljeni na kraju 2024. godine.</t>
        </r>
        <r>
          <rPr>
            <sz val="9"/>
            <color indexed="81"/>
            <rFont val="Tahoma"/>
            <charset val="1"/>
          </rPr>
          <t xml:space="preserve">
</t>
        </r>
      </text>
    </comment>
    <comment ref="F19" authorId="1" shapeId="0" xr:uid="{053C3622-9E2C-4173-96E6-1AE8EB8A2109}">
      <text>
        <r>
          <rPr>
            <b/>
            <sz val="9"/>
            <color indexed="81"/>
            <rFont val="Tahoma"/>
            <family val="2"/>
          </rPr>
          <t>S3 Monitoring:</t>
        </r>
        <r>
          <rPr>
            <sz val="9"/>
            <color indexed="81"/>
            <rFont val="Tahoma"/>
            <family val="2"/>
          </rPr>
          <t xml:space="preserve">
Pokazatelj se briše temeljem pojašnjenja MZOM-a: „Odustalo se od ove investicije, u nacrtu dodatka NPOO-u predložena je realokacija na investiciju C3.2. R1-I1 Razvoj sustava programskih sporazuma za financiranje sveučilišta i znanstvenih instituta usmjerenih na inovacije, istraživanje i razvoj.“</t>
        </r>
      </text>
    </comment>
    <comment ref="Q27" authorId="1" shapeId="0" xr:uid="{F81EA514-8A61-424B-8A27-58D083C53D6D}">
      <text>
        <r>
          <rPr>
            <b/>
            <sz val="9"/>
            <color indexed="81"/>
            <rFont val="Tahoma"/>
            <family val="2"/>
          </rPr>
          <t>S3 Monitoring:</t>
        </r>
        <r>
          <rPr>
            <sz val="9"/>
            <color indexed="81"/>
            <rFont val="Tahoma"/>
            <family val="2"/>
          </rPr>
          <t xml:space="preserve">
2.9.25. vraćeno na 1 temeljem odg. MZOM 27.8. (doprinosi samo PoC)
S3 Monitoring:
Uključeno 9 CZI za koje ne znamo raspodjelu po TPP</t>
        </r>
      </text>
    </comment>
    <comment ref="F32" authorId="1" shapeId="0" xr:uid="{BA9EDCA7-65EF-47ED-8506-3BA71337949D}">
      <text>
        <r>
          <rPr>
            <b/>
            <sz val="9"/>
            <color indexed="81"/>
            <rFont val="Tahoma"/>
            <family val="2"/>
          </rPr>
          <t>S3 Monitoring:</t>
        </r>
        <r>
          <rPr>
            <sz val="9"/>
            <color indexed="81"/>
            <rFont val="Tahoma"/>
            <family val="2"/>
          </rPr>
          <t xml:space="preserve">
Ažurirana je definicija pokazatelja, poduzeće se smatra novima ako nije postojalo pet godina prije nego se natjecalo za dobivenu potporu. U definiciji usvojenog teksta S3 stoji „tri godine“</t>
        </r>
      </text>
    </comment>
    <comment ref="F45" authorId="1" shapeId="0" xr:uid="{A9B4D0EC-1384-43FD-B7BE-EA749C66AF41}">
      <text>
        <r>
          <rPr>
            <b/>
            <sz val="9"/>
            <color indexed="81"/>
            <rFont val="Tahoma"/>
            <family val="2"/>
          </rPr>
          <t>S3 Monitoring:</t>
        </r>
        <r>
          <rPr>
            <sz val="9"/>
            <color indexed="81"/>
            <rFont val="Tahoma"/>
            <family val="2"/>
          </rPr>
          <t xml:space="preserve">
Ažurirana je definicija pokazatelja, dodano je „uključujući procese i usluge“.</t>
        </r>
      </text>
    </comment>
  </commentList>
</comments>
</file>

<file path=xl/sharedStrings.xml><?xml version="1.0" encoding="utf-8"?>
<sst xmlns="http://schemas.openxmlformats.org/spreadsheetml/2006/main" count="316" uniqueCount="172">
  <si>
    <t>TPP1</t>
  </si>
  <si>
    <t xml:space="preserve">TPP2 </t>
  </si>
  <si>
    <t xml:space="preserve">TPP3 </t>
  </si>
  <si>
    <t xml:space="preserve">TPP4 </t>
  </si>
  <si>
    <t>TPP5</t>
  </si>
  <si>
    <t>TPP6</t>
  </si>
  <si>
    <t>TPP7</t>
  </si>
  <si>
    <t>Neraspoređeni</t>
  </si>
  <si>
    <t>Posebni cilj</t>
  </si>
  <si>
    <t xml:space="preserve">Posebni pod-cilj </t>
  </si>
  <si>
    <t>Razina</t>
  </si>
  <si>
    <t>Redni broj pokazatelja</t>
  </si>
  <si>
    <t>Pokazatelj</t>
  </si>
  <si>
    <t>S3 Definicija</t>
  </si>
  <si>
    <t>Ključna etapa (2024.)</t>
  </si>
  <si>
    <t>Cilj (2029.)</t>
  </si>
  <si>
    <t>Vrijednost pokazatelja</t>
  </si>
  <si>
    <t>Personalizirana briga o zdravlju</t>
  </si>
  <si>
    <t>Pametna i čista energija</t>
  </si>
  <si>
    <t>Pametni i zeleni promet</t>
  </si>
  <si>
    <t>Sigurnost i dvojna namjena</t>
  </si>
  <si>
    <t>Održiva i kružna hrana</t>
  </si>
  <si>
    <t>TPP6 Prilagođeni i integrirani proizvodi od drva</t>
  </si>
  <si>
    <t>Digitalni proizvodi i platforma</t>
  </si>
  <si>
    <t>Posebni cilj 1: Poboljšanje znanstvene izvrsnosti</t>
  </si>
  <si>
    <t>1.1. Poboljšanje uvjeta financiranja za znanstvenu izvrsnost</t>
  </si>
  <si>
    <t>Ishod</t>
  </si>
  <si>
    <t>nije definirano</t>
  </si>
  <si>
    <t>460 (140)</t>
  </si>
  <si>
    <t>np</t>
  </si>
  <si>
    <t>Broj projektnih prijedloga predanih za dodatno financiranje nakon završetka projekta</t>
  </si>
  <si>
    <t>Projektni prijedlozi koje korisnik podnosi za dobivanje dodatnih sredstava (bespovratnih sredstava) za nastavak istraživačkih aktivnosti kao glavni prijavitelj (koordinator, voditelj) ili kao partner (suradnik). Pokazatelj će pratiti projektne prijedloge koji se podnose za međunarodne izvore financiranja, što uključuje program Obzor Europa, ESIF i druge privatne ili javne međunarodne izvore financiranja.</t>
  </si>
  <si>
    <t>Postotak javnih sveučilišta i istraživačkih instituta koji su potpisali nove programske sporazume</t>
  </si>
  <si>
    <t>Prihvaćanje programskih sporazuma bit će preduvjet za financiranje potrebne infrastrukture za provedbu organizacijske reforme (integracija i konsolidacija istraživačkih institucija). Programskim sporazumima osigurat će se fokus infrastrukture na povećanje učinkovitosti, fokus na ciljana istraživanja definirana u S3 i usklađenost s nacionalnim strateškim ciljevima.</t>
  </si>
  <si>
    <t>Rezultat</t>
  </si>
  <si>
    <t>Broj istraživača uključenih u provedbu projekta</t>
  </si>
  <si>
    <t>Usvojen Zakon o osiguravanju kvalitete u znanosti i visokom obrazovanju</t>
  </si>
  <si>
    <t>Zakonom o osiguravanju kvalitete u znanosti i visokom obrazovanju uređuju se uvjeti za kvalitetu studijskih programa, doktorskih studija i uvjeti za rad znanstvenih ustanova.</t>
  </si>
  <si>
    <t>(6 S3 INT) Reforma okvira za razvoj karijera istraživača</t>
  </si>
  <si>
    <t>Usvojen Zakon o znanstvenoj djelatnosti i visokom obrazovanju</t>
  </si>
  <si>
    <t>Zakonom o znanstvenoj djelatnosti i visokom obrazovanju uređuje se sustav znanstvenih zvanja, sustav znanstvenih i znanstveno-nastavnih radnih mjesta te sustav napredovanja mladih istraživača. Novom izmjenom
Zakona propisuje se provedba reforme kroz sklapanje
programskih sporazuma sa sveučilištima/znanstvenim
institutima s ciljem uvođenja novog modela financiranja i
propisivanja okvira za uvođenje učinkovitijeg modela
upravljanja s jasnim linijama odlučivanja u okviru
akademske autonomije.</t>
  </si>
  <si>
    <t>(5 S3 INT) Reforma financiranja IRI-ja u javnim istraživačkim organizacijama
(6 S3 INT) Reforma okvira za razvoj karijera istraživača</t>
  </si>
  <si>
    <t>1.2. Razvijanje kapaciteta mladih istraživača</t>
  </si>
  <si>
    <t>Broj ostvarenih suradnji kao posljedica provedbe projekta (s inozemnim partnerima)</t>
  </si>
  <si>
    <t>Pokazatelj se odnosi na broj novih suradnji uspostavljenih zahvaljujući potpori koju pruža program. Suradnje koje se ubrajaju u ovaj pokazatelj moraju uključivati korisnika podržanog projekta i barem još jedan strani subjekt. Pojam suradnja može se, na primjer, odnositi na zajedničku publikaciju, zajedničko podnošenje projektnog prijedloga ili novi ugovoreni suradnički projekt, druge formalne sporazume i ugovore, memorandume o razumijevanju i druge oblike suradnje koji uključuju korisnika potpomognutog projekta.</t>
  </si>
  <si>
    <t>Postotak podržanih mladih istraživača koji su zaposleni nakon završetka projekta</t>
  </si>
  <si>
    <t>Mladi istraživač definira se kao doktorand ili poslijedoktorand do 7 godina nakon stjecanja doktorata u bilo kojoj disciplini koji se aktivno bavi istraživačkom karijerom, a obično još nije u potpunosti etabliran. Pokazatelj broji mlade istraživače koji su podržani kroz program i koji su zaposleni ili dobivaju fiksni iznos stipendije nakon završetka projekta. Zaposlenje može biti nastavak postojećeg zaposlenja ili zapošljavanje kod novog poslodavca ili angažman, pri čemu je mjesto rada u Hrvatskoj ili u inozemstvu, u istraživačkoj organizaciji ili u poslovnom sektoru.</t>
  </si>
  <si>
    <t>nije primjenjivo</t>
  </si>
  <si>
    <t>Broj doktorskih studenata koji su doktorirali kao posljedica provedenog projekta</t>
  </si>
  <si>
    <t>Pokazatelj mjeri broj doktorskih studenata koji su uspješno obranili disertaciju koja je rezultat projekta, ako je izrada obranjene doktorske disertacije izravno povezana s temom i projektnim aktivnostima, uključujući i dvojne disertacije. Dvojna disertacija se odnosi na slučajeve kada je doktorand upisao doktorski studij na dvije različite institucije u dvije zemlje i imao mentora na svakoj od tih institucija te napisao jednu disertaciju koja se potom priznaje kao disertacija obranjena na oba doktorska studija. Pokazatelj uzima u obzir sve doktorande koji sudjeluju u provedbi projekta kao istraživači, bez obzira na to jesu li imali potporu za školarinu ili ne.</t>
  </si>
  <si>
    <t>Broj post-doktorskih istraživača koji su stekli istraživačku neovisnost</t>
  </si>
  <si>
    <t>Istraživačka neovisnost definira se kao faza istraživačke karijere u kojoj je istraživač sposoban razvijati istraživačke ideje i viziju, osposobljavati i pomoći u razvoju manje iskusnih istraživača, ostvarivati suradnje te razvijati i održavati međunarodnu istraživačku reputaciju. Nezavisni istraživači su oni koji su samostalno dovršili projekte i vode istraživačke grupe.</t>
  </si>
  <si>
    <t>Broj mladih istraživača koji primaju potporu za mobilnost</t>
  </si>
  <si>
    <r>
      <t xml:space="preserve">Pokazatelj se odnosi na broj mladih istraživača koji su kroz projekt u aktivnostima mobilnosti. Aktivnost mobilnosti definira se kao istraživači koji posjećuju istraživačku organizaciju u drugoj zemlji </t>
    </r>
    <r>
      <rPr>
        <sz val="8"/>
        <rFont val="Calibri"/>
        <family val="2"/>
      </rPr>
      <t xml:space="preserve">u trajanju od najmanje dva tjedna </t>
    </r>
    <r>
      <rPr>
        <sz val="8"/>
        <color rgb="FF000000"/>
        <rFont val="Calibri"/>
        <family val="2"/>
      </rPr>
      <t>s ciljem provođenja istraživačkih aktivnosti kao gostujući istraživači. Pokazatelj ne uzima u obzir sudjelovanje na događanjima kao što su sastanci, radionice i konferencije.</t>
    </r>
  </si>
  <si>
    <t>(7 S3 INT) 7.1. Program mobilnosti istraživača (NPOO.C3.2.R2-I1.01)</t>
  </si>
  <si>
    <t>Broj podržanih mladih istraživača</t>
  </si>
  <si>
    <t>Broj doktoranada koji primaju potporu za stjecanje doktorata</t>
  </si>
  <si>
    <t>Pokazatelj se odnosi na broj doktorskih studenata koji su podržani kroz projekt za stjecanje doktorata</t>
  </si>
  <si>
    <t>Broj postdoktorskih istraživača koji primaju potporu za vođenje projekata</t>
  </si>
  <si>
    <t>Pokazatelj se odnosi na broj postdoktorskih istraživača koji su podržani u vođenju svojih projekata i/ili istraživačkih grupa.</t>
  </si>
  <si>
    <t>1.3. Jačanje istraživačke infrastrukture</t>
  </si>
  <si>
    <t>Broj stvorenih i popunjenih istraživačkih radnih mjesta u podržanim subjektima</t>
  </si>
  <si>
    <t>Broj istraživačkih radnih mjesta stvorenih kao rezultat potpore. Pokazatelj se mjeri u smislu prosječnih godišnjih ekvivalenata punog radnog vremena (full-time equivalents - FTE). Upražnjena radna mjesta za IRI se ne računaju, kao ni pomoćno osoblje za IRI (tj. radna mjesta koja nisu izravno uključena u IRI aktivnosti).Godišnji ekvivalent punog radnog vremena za zaposlenike u istraživanju i razvoju definira se kao omjer stvarno utrošenih radnih sati na IRI tijekom kalendarske godine podijeljen s ukupnim brojem sati koje su pojedinac ili grupa konvencionalno odradili u istom razdoblju. Smatra se da osoba ne može obavljati više od jednog FTE-a u IRIju na godišnjoj razini. Broj konvencionalno odrađenih sati utvrđuje se na osnovi normativnog/zakonskog radnog vremena.</t>
  </si>
  <si>
    <t>(16 S3 INT) 16.1. Dokazivanje inovativnog koncepta - Prvi poziv (NPOO.C3.2.R3-I1.01)</t>
  </si>
  <si>
    <t>Broj istraživača koji rade u poboljšanim objektima istraživačke infrastrukture</t>
  </si>
  <si>
    <t>Pokazatelj se odnosi na broj zaposlenih istraživača podržanih poboljšanom infrastrukturom kao sredstvo za bilježenje iskorištenosti ili pokrivenosti infrastrukture. Pokazatelj broji zaposlenike na postojećim radnim mjestima u istraživačkim infrastrukturnim objektima koji (1) izravno obavljaju aktivnosti istraživanja i razvoja i (2) na koje projekt izravno utječe. Radna mjesta moraju biti popunjena. Slobodna mjesta se ne računaju. Pomoćno osoblje za IRI (tj. poslovi koji nisu izravno uključeni u aktivnosti istraživanja i razvoja) se ne računa.</t>
  </si>
  <si>
    <t>Broj dovršenih aktivnosti organizacijske reforme</t>
  </si>
  <si>
    <t>Organizacijska reforma podrazumijeva fizičku i pravnu integraciju kapaciteta više institucija sa sličnom misijom, grupiranje znanstvenika s ciljem provođenja zajedničkih istraživanja, objedinjavanje znanstvene opreme kroz središnje uslužne centre, objedinjavanje i smanjenje studijskih programa, integraciju doktorskih studija u doktorske škole itd. Cilj reorganizacije je smanjiti rascjepkanost javnog istraživačkog sektora kroz integraciju i konsolidaciju institucija, a provedba određene reorganizacije podrazumijeva fizičko spajanje više institucija, primjerice nekoliko sastavnica sveučilišta.</t>
  </si>
  <si>
    <t>Vrijednost novonabavljene istraživačke opreme</t>
  </si>
  <si>
    <t>Ukupna (nabavna) vrijednost opreme za IRI za koju je dobivena potpora. Oprema za IRI uključuje sve aparate, alate i uređaje koji se izravno koriste za obavljanje IRI aktivnosti. Ne uključuje, primjerice, kemijske tvari ili druge potrošne materijale koji se koriste za provođenje eksperimenata ili drugih istraživačkih aktivnosti.</t>
  </si>
  <si>
    <t>0 EUR</t>
  </si>
  <si>
    <t>62,78 milijuna eura</t>
  </si>
  <si>
    <t>Broj podržanih projekata istraživačke infrastrukture</t>
  </si>
  <si>
    <t>Pokazatelj se odnosi na broj istraživačkih infrastrukturnih projekata koji su posebno podržani kroz sredstva predviđena programom. Pokazatelj se odnosi na broj (te se raščlanjuje za računanje) (i) novoizgrađene istraživačke infrastrukture, (ii) poboljšanja postojeće istraživačke infrastrukture unutar svog područja rada ili otvaranje novih smjerova istraživanja (iii) opremljenih istraživačkih objekata (nabava i ugradnja opreme uključujući laboratorijski i uredski namještaj te softver i informatičku opremu potrebne za korištenje opreme za IRI).</t>
  </si>
  <si>
    <t>Posebni cilj 2: Premošćivanje jaza između istraživačkog i poslovnog sektora</t>
  </si>
  <si>
    <t>2.1. Povećanje suradnje između istraživačkih organizacija i poduzeća</t>
  </si>
  <si>
    <t>Broj suradničkih projekata ugovorenih nakon završetka projekta (između istraživačkih organizacija i poduzeća)</t>
  </si>
  <si>
    <t>Pokazatelj se odnosi na broj suradničkih istraživačkih projekata koji se provode uz bespovratna sredstva dodijeljena u okviru programa te koji provode istraživačke organizacije u partnerstvu s poduzećima.</t>
  </si>
  <si>
    <t>Broj podržanih suradničkih istraživačkih projekata (između istraživačkih organizacija i poduzeća)</t>
  </si>
  <si>
    <t>Pokazatelj se odnosi na broj suradničkih istraživačkih projekata koji se provode uz bespovratna sredstva dodijeljena u okviru programa te koji provode istraživačke organizacije u partnerstvu s poduzećima</t>
  </si>
  <si>
    <t>2.2. Poboljšanje tržišne spremnosti rezultata istraživanja i razvoja</t>
  </si>
  <si>
    <t>Broj ostvarenih transfera tehnologije</t>
  </si>
  <si>
    <t>Pokazatelj se odnosi na transfere rezultata istraživanja
(znanja i tehnologije) ostvarene zbog provedbe projekta u
svrhu njihovog daljnjeg razvoja i/ili korištenja u razvoju i
komercijalizaciji novih proizvoda (roba ili usluga).
Rezultati projekta mogu se prenijeti s korisnika projekta
i/ili partnera na treće strane u obliku potpisanih ugovora
o istraživanju i razvoju ili ugovora o licenciranju
intelektualnog vlasništva (IV) ili se transfer može ostvariti
osnivanjem novih poduzeća. Točnije, pokazatelj obuhvaća
sljedeće vrste modela transfera tehnologije (raščlanjene):
• Broj novih start-up / spin-off / spin-out poduzeća koja
su nastala iz podržanih projekata: Broj novih poduzeća
(start-up / spin-off / spin-out) koje su osnovali korisnici
projekta i/ili projektni partnera kao rezultat financiranog
projekta. Start-up je poduzeće starosti do 3 godine. Spinoff je poduzeće koje je pokrenula sveučilišna grupa, ali
koje nikada nije napustilo sveučilišno okruženje i možda
postoji radi pružanja specijalističkih savjetodavnih usluga
bez namjere daljnjeg širenja ili potpunog transfera
tehnologije. Spin-out je poduzeće u kojem sveučilište ili
institut ima vlasnički udio.
• Broj potpisanih ugovora o licenciranju s industrijom:
Ugovor o licenciranju je ugovor koji poduzeća koriste za
prijenos tehnologije kroz davanje prava industrijskog
vlasništva (licenca patenata i zaštićenih robnih marki).208
• Broj drugih ugovora o transferu tehnologije potpisanih
s industrijom: Svi drugi oblici ugovora o
transferu/komercijalizaciji tehnologije potpisani s
poduzećima.</t>
  </si>
  <si>
    <t>Broj podnesenih prijava za intelektualno vlasništvo</t>
  </si>
  <si>
    <t>Pokazatelj se odnosi na broj prijava za intelektualno vlasništvo, uključujući patente, zaštićene robne marke, industrijski dizajn itd. od strane korisnika projekta i partnera uključenih u provedbu projekta koje su rezultat istraživačkih aktivnosti provedenih u okviru financiranog projekta</t>
  </si>
  <si>
    <t>Broj podržanih projekata transfera tehnologije</t>
  </si>
  <si>
    <t>Pokazatelj se odnosi na projekte transfera tehnologije podržane kroz provedbu projekta. Transfer tehnologijeodnosi se na prijenos rezultata istraživanja (znanja i tehnologije) trećoj strani s ciljem njihovog daljnjeg razvoja i/ili korištenja u razvoju i komercijalizaciji novih proizvoda (roba ili usluga). Rezultati projekta mogu se prenijeti s korisnika projekta i/ili partnera na treće strane u obliku potpisanih ugovora o istraživanju i razvoju ili sporazuma i ugovora o licenciranju intelektualnog vlasništva (IP) ili se transfer može ostvariti osnivanjem novih poduzeća. Točnije, pokazatelj obuhvaća sljedeće vrste modela transfera tehnologije (raščlanjene):• Broj novih start-up / spin-off / spin-out poduzeća koji su nastala iz podržanih projekata: Broj novih poduzeća (start-up / spin-off / spin-out) osnovanih od strane korisnika projekta i/ili projektnih partnera kao rezultat financiranog projekta. Start-up je poduzeće starosti do 3 godine. Spin-off je poduzeće koje je pokrenula sveučilišna grupa, ali koje nikada nije napustilo sveučilišno okruženje i možda postoji radi pružanja specijalističkih savjetodavnih usluga bez namjere daljnjeg širenja ili potpunog transfera tehnologije. Spin-out je poduzeće u kojem sveučilište ili institut ima vlasnički udio.• Broj potpisanih ugovora o licenciranju s industrijom: Ugovor o licenciranju je ugovor koji poduzeća koriste za prijenos tehnologije kroz davanje prava industrijskog vlasništva (licenca patenata i zaštićenih robnih marki).</t>
  </si>
  <si>
    <t>(21 S3 INT) 21.1. Inovacijski vaučeri za MSP-ove (PK.1.1.06)</t>
  </si>
  <si>
    <t>Broj podržanih projekata industrijskih istraživanja i eksperimentalnog razvoja</t>
  </si>
  <si>
    <r>
      <t xml:space="preserve">Vrijednost privatnih ulaganja </t>
    </r>
    <r>
      <rPr>
        <sz val="8"/>
        <rFont val="Calibri"/>
        <family val="2"/>
      </rPr>
      <t>povrh</t>
    </r>
    <r>
      <rPr>
        <sz val="8"/>
        <color rgb="FF000000"/>
        <rFont val="Calibri"/>
        <family val="2"/>
      </rPr>
      <t xml:space="preserve"> javne potpore</t>
    </r>
  </si>
  <si>
    <t>Ovaj pokazatelj mjeri ukupnu vrijednost privatnog doprinosa u podržanim projektima. Iznos je dodatak javnim sredstvima dobivenim iz programa. Iznos se izračunava oduzimanjem javnih sredstava (uključujući vrijednost bespovratnih sredstava i drugih doprinosa iz javnih izvora, ako je primjenjivo) od ukupne vrijednost</t>
  </si>
  <si>
    <t xml:space="preserve">0 EUR </t>
  </si>
  <si>
    <t>190,27milijuna eura</t>
  </si>
  <si>
    <t xml:space="preserve">(16 S3 INT) 16.1. Dokazivanje inovativnog koncepta - Prvi poziv (NPOO.C3.2.R3-I1.01);
(21 S3 INT) 21.1. Inovacijski vaučeri za MSP-ove (PK.1.1.06)
</t>
  </si>
  <si>
    <t>Usvojene izmjene i dopune Zakona o državnim potporama za istraživačkorazvojne projekte (Revidiran zakon o državnim potporama za razvojno istraživačke projekte)</t>
  </si>
  <si>
    <t>Zakon o državnim potporama za istraživačko-razvojne projekte definira uvjete poreznih olakšica za provođenje temeljnih istraživanja, primijenjenih istraživanja ili eksperimentalnog razvoja.</t>
  </si>
  <si>
    <t>(23 S3 INT) Reforma poreznih poticaja za istraživanje i razvoj</t>
  </si>
  <si>
    <t>Posebni cilj 3: Povećanje inovacijske učinkovitosti</t>
  </si>
  <si>
    <t>3.1. Poboljšanje start-up ekosustava</t>
  </si>
  <si>
    <t>Vrijednost dodatnih sredstava koje je poduzeće prikupilo nakon završetka projekta</t>
  </si>
  <si>
    <t>Pokazatelj mjeri ukupnu vrijednost financijskih sredstava koja su podržana poduzeća osigurala nakon završetka podržanog projekta. Pokazatelj uzima u obzir sva dodatna sredstva koja su poduzeća primila iz javnih izvora, poput bespovratnih sredstava iz državnog proračuna ili fondova EU-a za različite namjene kao što su primjerice pokrivanje troškova osoblja, infrastrukture, tehnologije, opreme itd. ili ulaganja iz privatnih i drugih izvora.</t>
  </si>
  <si>
    <t>39,29 milijuna eura</t>
  </si>
  <si>
    <t>Postotak poduzeća koja nastavljaju poslovanje nakon završetka projekta</t>
  </si>
  <si>
    <t>Pokazatelj mjeri stopu „preživljavanja“ podržanih poduzeća kao postotak poduzeća podržanih bespovratnim sredstvima koja nastavljaju poslovati nakon završetka projekta.</t>
  </si>
  <si>
    <t>Broj podržanih poduzeća (novoosnovanih)</t>
  </si>
  <si>
    <t>(24 S3 INT) 24.1. Poziv na dostavu projektnih prijedloga "Bespovratne potpore za novoosnovana poduzeća" (NPOO.C1.1.2.R2-I3.02)</t>
  </si>
  <si>
    <t>3.2. Podrška digitalizaciji i zelenoj tranziciji poduzeća</t>
  </si>
  <si>
    <t>Broj uvedenih procesnih inovacija (u digitalizaciji ili zelenoj tranziciji)</t>
  </si>
  <si>
    <t>Broj poduzeća koja koriste usluge organizacija za poslovnu podršku (u digitalizaciji)</t>
  </si>
  <si>
    <t>Pokazatelj prikazuje broj poduzeća koja koriste usluge podržanih organizacija za poslovnu podršku u području digitalizacije.</t>
  </si>
  <si>
    <t>Broj podržanih poduzeća (u digitalizaciji ili zelenoj tranziciji)</t>
  </si>
  <si>
    <t>Pokazatelj se odnosi na broj poduzeća koja su podržana u usvajanju digitalizacije ili zelenih tehnologija. Izbjegava se dvostruko računanje, što znači da se jedno poduzeće broji samo jednom, bez obzira na broj projekata kroz koje je podržano.</t>
  </si>
  <si>
    <t>Broj podržanih organizacija za poslovnu podršku (u digitalizaciji)</t>
  </si>
  <si>
    <t>Pokazatelj mjeri broj podržanih organizacija za poslovnu podršku koje pružaju usluge u području digitalizacije. Izbjegava se dvostruko računanje, što znači da se jedna organizacija za poslovnu podršku broji samo jednom, bez obzira na broj projekata kroz koje je podržana. Postizanje pokazatelja ovisi o završetku projekta.</t>
  </si>
  <si>
    <t>Usvojen Nacionalni plan za digitalnu transformaciju gospodarstva</t>
  </si>
  <si>
    <t>Nacionalnim planom za digitalnu transformaciju gospodarstva definirat će se mjere za rješavanje glavnih nedostataka u razvoju digitalnog gospodarstva: brži razvoj digitalnog poduzetništva, povećanje konkurentnosti IKT industrije, sveobuhvatna digitalizacija, razvoj digitalne infrastrukture, jačanje kibernetičke sigurnosti i razvoj inkluzivnog informacijskog društva.</t>
  </si>
  <si>
    <t xml:space="preserve">(35 S3 INT) Nacionalni strateški i operativni okvir za digitalnu transformaciju gospodarstva i za r azvoj umjetne inteligencije </t>
  </si>
  <si>
    <t>Usvojen Nacionalni plan za razvoj umjetne inteligencije</t>
  </si>
  <si>
    <t>Nacionalnim planom za razvoj umjetne inteligencije definirat će se mjere za povećanu primjenu tehnologija umjetne inteligencije za transformaciju hrvatskog gospodarstva, što nadilazi samo usvajanje tehnologije, temeljito preispitujući poslovne modele i uvodeći duboke promjene za povećanje produktivnosti i stvaranje novih područja rasta.</t>
  </si>
  <si>
    <t>3.3. Poboljšanje vještina za inovacije</t>
  </si>
  <si>
    <t>Broj studenata koji su diplomirali u STEM i IKT područjima</t>
  </si>
  <si>
    <t>Pokazatelj se odnosi na broj studenata koji uspješno završavaju preddiplomske i diplomske te integrirane preddiplomske i diplomske studije u STEM- i IKT područjima.</t>
  </si>
  <si>
    <t>2,400</t>
  </si>
  <si>
    <t>Broj istraživača koji primjenjuju nova znanja</t>
  </si>
  <si>
    <t>Pokazatelj broji istraživače podržane u razvoju vještina, koji su primijenili znanje stečeno usavršavanjem. Područja primjene mogu primjerice uključivati sudjelovanje istraživača u podnošenju projektne prijave i/ili provedbi projekta izravno povezanog s TPP-ovima S3, osnivanje spin-off / spin-out poduzeća itd.</t>
  </si>
  <si>
    <t>Broj osoba koje su završile usavršavanje</t>
  </si>
  <si>
    <t>Broj sudionika iz MSP-ova (uključujući mikro poduzeća) koji su završili osposobljavanje/usavršavanje za razvoj vještina za pametnu specijalizaciju, za industrijsku tranziciju i poduzetništvo. Vrste vještina uključuju sljedeće kategorije:- tehničke vještine: vještine potrebne za rješavanje problema, projektiranje, rad, ponovno promišljanje i održavanje strojeva ili tehnoloških struktura, IT profesionalne vještine,- menadžerske vještine: vještine vezane za poslovno planiranje, poštivanje propisa i kontrolu kvalitete, planiranje ljudskih potencijala i raspodjelu resursa,- poduzetničke vještine: specifične vještine za start-up poduzeća, kao što su prihvaćanje/upravljanje rizicima, strateško razmišljanje i povjerenje, sposobnost stvaranja osobnih mreža i sposobnost suočavanja s izazovima i zahtjevima različite prirode,
- zelene vještine: specifične vještine za modificiranje
proizvoda, usluga ili operativnog poslovanja zbog
prilagodbe klimatskim promjenama, zaštite okoliša,
kružnog gospodarstva, učinkovitosti resursa i zahtjeva ili
propisa,
- ostale vještine: vještine koje nisu uključene u četiri
prethodno opisane vrste vještina</t>
  </si>
  <si>
    <t>Broj podržanih poduzeća (u razvoju vještina)</t>
  </si>
  <si>
    <t>Broj MSP-ova podržanih za ulaganje u vještine za pametnu specijalizaciju, industrijsku tranziciju i poduzetništvo. Razvoj vještina za pametnu specijalizaciju, industrijsku tranziciju i poduzetništvo može se postići, primjerice, kroz naukovanje, strukturirane sporazume za osposobljavanje za posao i iskustvo s dobavljačima, klijentima i konzultantima, kontinuirano strukovno obrazovanje i osposobljavanje te formalno osposobljavanje.Izbjegava se dvostruko računanje, što znači da se jedno poduzeće broji samo jednom, bez obzira na broj projekata kroz koje je podržano.</t>
  </si>
  <si>
    <t>Broj istraživača koji sudjeluju u usavršavanju</t>
  </si>
  <si>
    <t>Pokazatelj se odnosi na broj istraživača koji sudjeluju u usavršavanjima za pametne i inovativne vještine, posebice one vezane uz TPP S3.</t>
  </si>
  <si>
    <t>1,000</t>
  </si>
  <si>
    <t>Broj studenata koji su dobili STEM i IKT stipendije</t>
  </si>
  <si>
    <t>Pokazatelj se odnosi na broj studenata koji su dobili stipendije za preddiplomske i diplomske te integrirane preddiplomske i diplomske studije u STEM i IKT područjima. STEM područje odnosi se na biotehničke, tehničke, biomedicinske i prirodne znanosti. Stipendije se dodjeljuju i za studijske programe vezane uz IKT (informatika, poslovna informatika, informacijske znanosti i informatologija). Vrijednost pokazatelja se izračunava na godišnjoj razini.</t>
  </si>
  <si>
    <t>(36 S3 INT) 36.1. Dodjela STEM i ICT stipendija  (NPOO.C3.2.R2-I1.02); 36.2. Dodjela STEM i ICT stipendija - Drugi Poziv  (NPOO.C3.2.R2-I1.08)</t>
  </si>
  <si>
    <t>3.4. Povećanje tržišnog dosega inovativnih proizvoda</t>
  </si>
  <si>
    <t>Broj uvedenih inovativnih proizvoda</t>
  </si>
  <si>
    <t xml:space="preserve">(16 S3 INT) 16.1. Dokazivanje inovativnog koncepta - Prvi poziv (NPOO.C3.2.R3-I1.01);
(45 S3 INT) 45.1. Poziv na dostavu projektnih prijedloga "Komercijalizacija inovacija" (NPOO.C1.1.2.R2-I5.01)
</t>
  </si>
  <si>
    <t>Broj poduzeća koja prodaju proizvode na novom stranom tržištu</t>
  </si>
  <si>
    <t>Pokazatelj se odnosi na poduzeća koja započnu s prodajom proizvoda na inozemnom tržištu na kojem još nisu bila prisutna s istim proizvodom kao rezultat pružene podrške.</t>
  </si>
  <si>
    <t>Broj dobivenih certifikata</t>
  </si>
  <si>
    <t>Pokazatelj se odnosi na broj uspješno stečenih certifikata uz pruženu podršku. Certifikacija se može odnositi na sustave upravljanja kvalitetom, sustave upravljanja poslovnim procesima ili razne certifikacije proizvoda.</t>
  </si>
  <si>
    <t>Broj potpisanih ugovora između poduzeća</t>
  </si>
  <si>
    <t>Pokazatelj se odnosi na broj novih ugovora potpisanih između poduzeća kao rezultat pružene potpore. Mogu se odnositi na poslovne odnose, kao što je povezivanje s dobavljačima, kupcima/trgovcima na veliko/malo i/ili drugim poduzećima u lancu vrijednosti.</t>
  </si>
  <si>
    <t>Broj podržanih poduzeća (u inovativnim proizvodima)</t>
  </si>
  <si>
    <t>(16 S3 INT) 16.1. Dokazivanje inovativnog koncepta - Prvi poziv (NPOO.C3.2.R3-I1.01);
(45 S3 INT) 45.1. Poziv na dostavu projektnih prijedloga "Komercijalizacija inovacija" (NPOO.C1.1.2.R2-I5.01)</t>
  </si>
  <si>
    <t>Broj podržanih poduzeća (u internacionalizaciji)</t>
  </si>
  <si>
    <t>Pokazatelj se odnosi na broj poduzeća podržanih u internacionalizaciji. Internacionalizacija se može odnositi na sudjelovanje na događajima internacionalizacije, odnosno razvoj strategija za izlazak na strana tržišta, uključujući konzultantsku podršku za analizu tržišta, analizu poslovnih partnera i razvoj izvozne strategije. Analize tržišta pripremaju se kao analitički inputi za razvoj strategija ili planova komercijalizacije, a uključuju elemente kao što su veličina tržišta i analiza potencijalnih kupaca, konkurencije, prepreka za ulazak, regulativa itd.</t>
  </si>
  <si>
    <t>Broj podržanih poduzeća (u certifikaciji)</t>
  </si>
  <si>
    <t>Pokazatelj se odnosi na broj poduzeća podržanih u procesima certificiranja. Certifikacija se može odnositi na sustave upravljanja kvalitetom, sustave upravljanja poslovnim procesima ili razne certifikacije proizvoda.</t>
  </si>
  <si>
    <t>Broj podržanih poduzeća (u suradnji s drugim poduzećima)</t>
  </si>
  <si>
    <t>Pokazatelj se odnosi na broj poduzeća koja su dobila potporu za međusobnu suradnju s ciljem razvijanja ili poboljšanja svoje integracije u lanac vrijednosti.</t>
  </si>
  <si>
    <t>Usvojen Plan poticanja inovacija</t>
  </si>
  <si>
    <t>Inovacijski plan bit će usmjeren na povećanje učinkovitosti i djelotvornosti javnih potpora za inovacije</t>
  </si>
  <si>
    <t>Broj publikacija iz podržanih projekata (od toga: u časopisima Q1 i Q2)</t>
  </si>
  <si>
    <t xml:space="preserve">Publikacije mogu biti u obliku članaka, poglavlja u knjigama ili knjiga (uključujući ko-autorstva). Trebalo bi biti moguće jasno utvrditi doprinos podržanog projekta. Pokazatelj uključuje radove koji su predani ili prihvaćeni za recenziju od strane recenziranih publikacija.Kako bi se obuhvatila kvaliteta objavljenih publikacija, publikacije u časopisima Q1 i Q2 pratit će se kao raščlanjena mjera ovog pokazatelja.
</t>
  </si>
  <si>
    <t xml:space="preserve">
47</t>
  </si>
  <si>
    <r>
      <t xml:space="preserve">
0</t>
    </r>
    <r>
      <rPr>
        <strike/>
        <sz val="8"/>
        <rFont val="Calibri"/>
        <family val="2"/>
        <scheme val="minor"/>
      </rPr>
      <t xml:space="preserve">
</t>
    </r>
  </si>
  <si>
    <r>
      <rPr>
        <sz val="8"/>
        <rFont val="Calibri"/>
        <family val="2"/>
        <scheme val="minor"/>
      </rPr>
      <t xml:space="preserve">S3 intervencije (S3 INT) i pozivi koji doprinose ostvarenju vrijednosti pokazatelja u razdoblju </t>
    </r>
    <r>
      <rPr>
        <b/>
        <sz val="8"/>
        <rFont val="Calibri"/>
        <family val="2"/>
      </rPr>
      <t>2021. - 2024.</t>
    </r>
  </si>
  <si>
    <t xml:space="preserve">1
</t>
  </si>
  <si>
    <r>
      <t>Mladi istraživač definira se kao doktorand ili poslijedoktoran</t>
    </r>
    <r>
      <rPr>
        <sz val="8"/>
        <rFont val="Calibri"/>
        <family val="2"/>
      </rPr>
      <t>d do 7 godina nakon stjecanja doktorata u bilo kojoj disciplini koji s</t>
    </r>
    <r>
      <rPr>
        <sz val="8"/>
        <color rgb="FF000000"/>
        <rFont val="Calibri"/>
        <family val="2"/>
      </rPr>
      <t>e aktivno bavi istraživačkom karijerom, a obično još nije u potpunosti etabliran.</t>
    </r>
  </si>
  <si>
    <t>(8 S3 INT) 8.2. Razvojne istraživačke potpore (NPOO.C3.2.R2-I1.06)</t>
  </si>
  <si>
    <r>
      <t xml:space="preserve">Pokazatelj se odnosi na broj projekata </t>
    </r>
    <r>
      <rPr>
        <sz val="8"/>
        <rFont val="Calibri"/>
        <family val="2"/>
      </rPr>
      <t xml:space="preserve">industrijskih istraživanja i eksperimentalnog razvoja </t>
    </r>
    <r>
      <rPr>
        <sz val="8"/>
        <color rgb="FF000000"/>
        <rFont val="Calibri"/>
        <family val="2"/>
      </rPr>
      <t>provedenih uz pruženu potporu. „Industrijsko istraživanje” znači planirano istraživanje ili kritičko istraživanje usmjereno na stjecanje novih znanja i vještina za  razvoj novih proizvoda, procesa ili usluga ili za postizanje značajnog poboljšanja postojećih proizvoda, procesa ili usluga. Industrijsko istraživanje obuhvaća stvaranje sastavnih dijelova složenih sustava i može uključivati izradu prototipova u laboratorijskom okruženju ili u okruženju sa simuliranim sučeljima postojećih sustava te pilot linije kada je to neophodno za industrijsko istraživanje, a prvenstveno za validaciju generičke tehnologije. „Eksperimentalni razvoj“ podrazumijeva stjecanje, kombiniranje, oblikovanje i
uporabu postojećih znanstvenih, tehnoloških, poslovnih i ostalih relevantnih znanja i vještina u cilju razvoja novih ili poboljšanih proizvoda, procesa ili usluga. Može uključivati i djelatnosti usmjerene na konceptualno definiranje, planiranje i dokumentiranje novih proizvoda, procesa ili usluga.</t>
    </r>
  </si>
  <si>
    <t>Pokazatelj se odnosi na broj novoosnovanih poduzeća podržanih kroz program. Poduzeće se smatra novim ako nije postojalo pet godina prije nego se natjecalo za dobivenu potporu. Poduzeće se neće smatrati novim ako se promijeni samo njegov pravni oblik. Ovaj pokazatelj uključuje i spin-off poduzeća.Izbjegava se dvostruko računanje, što znači da se jedno poduzeće broji samo jednom, bez obzira na broj projekata kroz koje je podržano.</t>
  </si>
  <si>
    <r>
      <t xml:space="preserve">Pokazatelj mjeri broj novih </t>
    </r>
    <r>
      <rPr>
        <sz val="8"/>
        <rFont val="Calibri"/>
        <family val="2"/>
      </rPr>
      <t>procesnih inovacija</t>
    </r>
    <r>
      <rPr>
        <sz val="8"/>
        <color rgb="FF000000"/>
        <rFont val="Calibri"/>
        <family val="2"/>
      </rPr>
      <t xml:space="preserve"> u digitalizaciji ili zelenoj tranziciji koje su uveli podržani subjekti. Inovacija procesa je implementacija nove ili značajno poboljšane metode proizvodnje ili isporuke. To uključuje značajne promjene u tehnikama, opremi i/ili softveru. Cilj inovacija procesa može biti smanjenje jediničnih troškova proizvodnje ili isporuke, povećanje kvalitete ili proizvodnja ili isporuka novih ili značajno poboljšanih proizvoda.</t>
    </r>
  </si>
  <si>
    <r>
      <t>np</t>
    </r>
    <r>
      <rPr>
        <strike/>
        <sz val="8"/>
        <rFont val="Calibri"/>
        <family val="2"/>
        <scheme val="minor"/>
      </rPr>
      <t xml:space="preserve">
</t>
    </r>
  </si>
  <si>
    <t>(31 S3 INT) 31.1. VAUČERI ZA DIGITALIZACIJU 2 - Vaučer za digitalni marketing (VDM) (NPOO.C1.1.2.R3-I2.01 Vaučer br. 11); 31.2. VAUČERI ZA DIGITALIZACIJU 2 - Vaučer za poboljšanje digitalnih vještina (VDV) (NPOO.C1.1.2.R3-I2.01 Vaučer br. 12); 31.3. VAUČERI ZA DIGITALIZACIJU 2 – Vaučer za izradu strategije digitalne transformacije (VDT) (NPOO.C1.1.2.R3-I2.01 Vaučer br. 13); 31.4. VAUČERI ZA DIGITALIZACIJU 2 - Vaučer za dijagnostiku kibernetičke otpornosti (VKO) (NPOO.C1.1.2.R3-I2.01 Vaučer br. 14); 31.5. VAUČERI ZA DIGITALIZACIJU 2 - Vaučer za složena digitalna rješenja (VSD) (NPOO.C1.1.2.R3-I2.01 Vaučer br. 15)</t>
  </si>
  <si>
    <r>
      <t>Pokazatelj mjeri broj novih inovativnih proizvoda koje su uveli podržani subjekt</t>
    </r>
    <r>
      <rPr>
        <sz val="8"/>
        <rFont val="Calibri"/>
        <family val="2"/>
      </rPr>
      <t>i (uključujući procese i usluge). Inovativni proizvodi podrazumijevaju uvođenje robe ili usluge na tržište koja je nova</t>
    </r>
    <r>
      <rPr>
        <sz val="8"/>
        <color rgb="FF000000"/>
        <rFont val="Calibri"/>
        <family val="2"/>
      </rPr>
      <t xml:space="preserve"> ili značajno poboljšana u odnosu na svoje karakteristike ili namjenu. To uključuje značajna poboljšanja tehničkih specifikacija, komponenti i materijala, ugrađenog softvera, jednostavnosti korištenja ili drugih funkcionalnih karakteristika. Inovacije proizvoda mogu koristiti nova znanja ili tehnologije ili se mogu temeljiti na novim uporabama ili kombinacijama postojećeg znanja ili tehnologija.</t>
    </r>
  </si>
  <si>
    <r>
      <t xml:space="preserve">Pokazatelj se odnosi na broj poduzeća podržanih bespovratnim sredstvima dodijeljenim </t>
    </r>
    <r>
      <rPr>
        <sz val="8"/>
        <rFont val="Calibri"/>
        <family val="2"/>
      </rPr>
      <t>kroz program za komercijalizaciju novih ili poboljšanih proizvoda (roba ili usluga) na tržištu.</t>
    </r>
  </si>
  <si>
    <r>
      <t>(11 S3 INT) 11.1. Hrvatska kvantna komunikacijska infrastruktura – CroQCI (NPOO.C3.2.R2-I2.01); 11.2. Znanstveno-istraživački centar elektrotehnike i računarstva (NPOO.C3.2.R2-I2.02); 11.3. Osuvremenjivanje infrastrukture Instituta za jadranske kulture i melioraciju krša kao preduvjet izvrsnosti u istraživanjima mediteranske poljoprivrede (NPOO.C3.2.R2-I2.03)</t>
    </r>
    <r>
      <rPr>
        <sz val="8"/>
        <rFont val="Calibri"/>
        <family val="2"/>
        <scheme val="minor"/>
      </rPr>
      <t xml:space="preserve">; Otvorene znanstvene infrastrukturne multidisciplinarne istraživačke platforme (O-ZIP) </t>
    </r>
  </si>
  <si>
    <r>
      <rPr>
        <sz val="8"/>
        <rFont val="Calibri"/>
        <family val="2"/>
      </rPr>
      <t>Pokazatelj broji istraživače koji izravno provode IRI aktivnosti vezane uz provedbu projekta. R</t>
    </r>
    <r>
      <rPr>
        <sz val="8"/>
        <color rgb="FF000000"/>
        <rFont val="Calibri"/>
        <family val="2"/>
      </rPr>
      <t>adna snaga može biti postojeća ili nova, zaposlena kod korisnika i partnera ili ugovorena s trećim stranama. Pomoćno osoblje za aktivnosti istraživanja i razvoja (poslovi koji nisu izravno uključeni u aktivnosti istraživanja i razvoja) se ne računa. Tijekom provedbe primjenjivat će se raščlanjene mjere za praćenje specifičnih podataka uključenih u pokazatelj više razine (npr. novozaposleni istraživači, mladi istraživači itd.). Ovi i ostali detalji mjerenja bit će dodatno definirani u osmišljavanju intervencija za koje će se ovaj pokazatelj pratiti.</t>
    </r>
  </si>
  <si>
    <t xml:space="preserve">U komentarima su pojašnjene izmjene za pokazatelje broj 17, 30 i 43, u odnosu na tekst usvojene S3 do 2029.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</si>
</sst>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3" x14ac:knownFonts="1">
    <font>
      <sz val="11"/>
      <color theme="1"/>
      <name val="Calibri"/>
      <family val="2"/>
      <charset val="238"/>
      <scheme val="minor"/>
    </font>
    <font>
      <sz val="11"/>
      <color theme="1"/>
      <name val="Calibri"/>
      <family val="2"/>
      <charset val="238"/>
      <scheme val="minor"/>
    </font>
    <font>
      <sz val="8"/>
      <color rgb="FF000000"/>
      <name val="Calibri"/>
      <family val="2"/>
    </font>
    <font>
      <b/>
      <sz val="8"/>
      <color theme="1"/>
      <name val="Calibri"/>
      <family val="2"/>
      <charset val="238"/>
    </font>
    <font>
      <sz val="8"/>
      <color theme="1"/>
      <name val="Calibri"/>
      <family val="2"/>
      <charset val="238"/>
      <scheme val="minor"/>
    </font>
    <font>
      <b/>
      <sz val="10"/>
      <color theme="1"/>
      <name val="Calibri"/>
      <family val="2"/>
      <charset val="238"/>
    </font>
    <font>
      <sz val="8"/>
      <color theme="1"/>
      <name val="Calibri"/>
      <family val="2"/>
      <scheme val="minor"/>
    </font>
    <font>
      <sz val="8"/>
      <name val="Calibri"/>
      <family val="2"/>
    </font>
    <font>
      <strike/>
      <sz val="8"/>
      <color rgb="FF000000"/>
      <name val="Calibri"/>
      <family val="2"/>
    </font>
    <font>
      <sz val="8"/>
      <name val="Calibri"/>
      <family val="2"/>
      <scheme val="minor"/>
    </font>
    <font>
      <b/>
      <sz val="10"/>
      <color theme="1"/>
      <name val="Calibri"/>
      <family val="2"/>
      <charset val="238"/>
      <scheme val="minor"/>
    </font>
    <font>
      <sz val="8"/>
      <color theme="1"/>
      <name val="Calibri"/>
      <family val="2"/>
    </font>
    <font>
      <b/>
      <sz val="11"/>
      <color rgb="FF0070C0"/>
      <name val="Calibri"/>
      <family val="2"/>
      <scheme val="minor"/>
    </font>
    <font>
      <b/>
      <sz val="11"/>
      <color rgb="FF3399FF"/>
      <name val="Calibri"/>
      <family val="2"/>
      <scheme val="minor"/>
    </font>
    <font>
      <b/>
      <sz val="9"/>
      <color indexed="81"/>
      <name val="Tahoma"/>
      <charset val="1"/>
    </font>
    <font>
      <sz val="9"/>
      <color indexed="81"/>
      <name val="Tahoma"/>
      <family val="2"/>
    </font>
    <font>
      <sz val="9"/>
      <color indexed="81"/>
      <name val="Tahoma"/>
      <charset val="1"/>
    </font>
    <font>
      <b/>
      <sz val="9"/>
      <color indexed="81"/>
      <name val="Tahoma"/>
      <family val="2"/>
    </font>
    <font>
      <sz val="8"/>
      <name val="Calibri"/>
      <family val="2"/>
      <charset val="238"/>
      <scheme val="minor"/>
    </font>
    <font>
      <strike/>
      <sz val="8"/>
      <name val="Calibri"/>
      <family val="2"/>
      <scheme val="minor"/>
    </font>
    <font>
      <b/>
      <sz val="8"/>
      <name val="Calibri"/>
      <family val="2"/>
    </font>
    <font>
      <sz val="11"/>
      <color theme="1"/>
      <name val="Calibri"/>
      <family val="2"/>
      <scheme val="minor"/>
    </font>
    <font>
      <i/>
      <sz val="11"/>
      <color theme="1"/>
      <name val="Calibri"/>
      <family val="2"/>
      <scheme val="minor"/>
    </font>
  </fonts>
  <fills count="17">
    <fill>
      <patternFill patternType="none"/>
    </fill>
    <fill>
      <patternFill patternType="gray125"/>
    </fill>
    <fill>
      <patternFill patternType="solid">
        <fgColor theme="2"/>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66CC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A74F"/>
        <bgColor indexed="64"/>
      </patternFill>
    </fill>
    <fill>
      <patternFill patternType="solid">
        <fgColor theme="0"/>
        <bgColor indexed="64"/>
      </patternFill>
    </fill>
    <fill>
      <patternFill patternType="solid">
        <fgColor theme="0" tint="-0.14996795556505021"/>
        <bgColor indexed="64"/>
      </patternFill>
    </fill>
  </fills>
  <borders count="1">
    <border>
      <left/>
      <right/>
      <top/>
      <bottom/>
      <diagonal/>
    </border>
  </borders>
  <cellStyleXfs count="2">
    <xf numFmtId="0" fontId="0" fillId="0" borderId="0"/>
    <xf numFmtId="0" fontId="1" fillId="0" borderId="0"/>
  </cellStyleXfs>
  <cellXfs count="76">
    <xf numFmtId="0" fontId="0" fillId="0" borderId="0" xfId="0"/>
    <xf numFmtId="0" fontId="0" fillId="2" borderId="0" xfId="0" applyFill="1"/>
    <xf numFmtId="0" fontId="0" fillId="2" borderId="0" xfId="0" applyFill="1" applyAlignment="1">
      <alignment horizontal="left"/>
    </xf>
    <xf numFmtId="0" fontId="2" fillId="3" borderId="0" xfId="0" applyFont="1" applyFill="1" applyAlignment="1">
      <alignment horizontal="left" vertical="center"/>
    </xf>
    <xf numFmtId="0" fontId="3" fillId="2" borderId="0" xfId="0" applyFont="1" applyFill="1" applyAlignment="1">
      <alignment horizontal="center" vertical="center" wrapText="1"/>
    </xf>
    <xf numFmtId="0" fontId="2" fillId="4" borderId="0" xfId="0" applyFont="1" applyFill="1" applyAlignment="1">
      <alignment horizontal="left" vertical="center"/>
    </xf>
    <xf numFmtId="0" fontId="2" fillId="0" borderId="0" xfId="0" applyFont="1" applyAlignment="1">
      <alignment horizontal="left" vertical="center"/>
    </xf>
    <xf numFmtId="0" fontId="4" fillId="0" borderId="0" xfId="0" applyFont="1" applyAlignment="1">
      <alignment horizontal="center" vertical="center"/>
    </xf>
    <xf numFmtId="0" fontId="2" fillId="12" borderId="0" xfId="0" applyFont="1" applyFill="1" applyAlignment="1">
      <alignment horizontal="left" vertical="center"/>
    </xf>
    <xf numFmtId="0" fontId="2" fillId="13" borderId="0" xfId="0" applyFont="1" applyFill="1" applyAlignment="1">
      <alignment horizontal="left" vertical="center"/>
    </xf>
    <xf numFmtId="0" fontId="2" fillId="11" borderId="0" xfId="0" applyFont="1" applyFill="1" applyAlignment="1">
      <alignment horizontal="left" vertical="center"/>
    </xf>
    <xf numFmtId="0" fontId="2" fillId="14" borderId="0" xfId="0" applyFont="1" applyFill="1" applyAlignment="1">
      <alignment horizontal="left" vertical="center"/>
    </xf>
    <xf numFmtId="0" fontId="0" fillId="0" borderId="0" xfId="0" applyAlignment="1">
      <alignment horizontal="left"/>
    </xf>
    <xf numFmtId="0" fontId="12" fillId="0" borderId="0" xfId="0" applyFont="1" applyAlignment="1">
      <alignment vertical="top"/>
    </xf>
    <xf numFmtId="0" fontId="13" fillId="0" borderId="0" xfId="0" applyFont="1" applyAlignment="1">
      <alignment vertical="top"/>
    </xf>
    <xf numFmtId="0" fontId="3" fillId="2" borderId="0" xfId="0" applyFont="1" applyFill="1" applyAlignment="1">
      <alignment horizontal="center" vertical="center"/>
    </xf>
    <xf numFmtId="0" fontId="3"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9" fillId="2"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horizontal="left" vertical="center" wrapText="1"/>
    </xf>
    <xf numFmtId="0" fontId="4" fillId="0" borderId="0" xfId="0" applyFont="1" applyAlignment="1">
      <alignment vertical="center"/>
    </xf>
    <xf numFmtId="0" fontId="2" fillId="7" borderId="0" xfId="0" applyFont="1" applyFill="1" applyAlignment="1">
      <alignment vertical="center" wrapText="1"/>
    </xf>
    <xf numFmtId="0" fontId="2" fillId="7" borderId="0" xfId="0" applyFont="1" applyFill="1" applyAlignment="1">
      <alignment horizontal="left" vertical="center" wrapText="1"/>
    </xf>
    <xf numFmtId="0" fontId="18" fillId="0" borderId="0" xfId="0" applyFont="1" applyAlignment="1">
      <alignment vertical="center"/>
    </xf>
    <xf numFmtId="0" fontId="4" fillId="0" borderId="0" xfId="0" applyFont="1" applyAlignment="1">
      <alignment vertical="center" wrapText="1"/>
    </xf>
    <xf numFmtId="0" fontId="2" fillId="5" borderId="0" xfId="0" applyFont="1" applyFill="1" applyAlignment="1">
      <alignment vertical="center" wrapText="1"/>
    </xf>
    <xf numFmtId="0" fontId="2" fillId="5" borderId="0" xfId="0" applyFont="1" applyFill="1" applyAlignment="1">
      <alignment horizontal="left" vertical="center" wrapText="1"/>
    </xf>
    <xf numFmtId="0" fontId="2" fillId="5" borderId="0" xfId="0" applyFont="1" applyFill="1" applyAlignment="1">
      <alignment horizontal="left" vertical="center"/>
    </xf>
    <xf numFmtId="0" fontId="2" fillId="9" borderId="0" xfId="0" applyFont="1" applyFill="1" applyAlignment="1">
      <alignment horizontal="left" vertical="center" wrapText="1"/>
    </xf>
    <xf numFmtId="0" fontId="2" fillId="10" borderId="0" xfId="0" applyFont="1" applyFill="1" applyAlignment="1">
      <alignment vertical="center" wrapText="1"/>
    </xf>
    <xf numFmtId="0" fontId="2" fillId="10" borderId="0" xfId="0" applyFont="1" applyFill="1" applyAlignment="1">
      <alignment horizontal="left" vertical="center" wrapText="1"/>
    </xf>
    <xf numFmtId="0" fontId="2" fillId="10" borderId="0" xfId="0" applyFont="1" applyFill="1" applyAlignment="1">
      <alignment horizontal="left" vertical="center"/>
    </xf>
    <xf numFmtId="0" fontId="9" fillId="0" borderId="0" xfId="0" applyFont="1" applyAlignment="1">
      <alignment horizontal="left" vertical="center" wrapText="1"/>
    </xf>
    <xf numFmtId="164" fontId="4" fillId="0" borderId="0" xfId="0" applyNumberFormat="1" applyFont="1" applyAlignment="1">
      <alignment vertical="center"/>
    </xf>
    <xf numFmtId="164" fontId="4" fillId="0" borderId="0" xfId="0" applyNumberFormat="1" applyFont="1" applyAlignment="1">
      <alignment vertical="center" wrapText="1"/>
    </xf>
    <xf numFmtId="0" fontId="11" fillId="12" borderId="0" xfId="1" applyFont="1" applyFill="1" applyAlignment="1">
      <alignment horizontal="left" vertical="center" wrapText="1"/>
    </xf>
    <xf numFmtId="0" fontId="2" fillId="13" borderId="0" xfId="0" applyFont="1" applyFill="1" applyAlignment="1">
      <alignment vertical="center" wrapText="1"/>
    </xf>
    <xf numFmtId="0" fontId="2" fillId="13" borderId="0" xfId="0" applyFont="1" applyFill="1" applyAlignment="1">
      <alignment horizontal="left" vertical="center" wrapText="1"/>
    </xf>
    <xf numFmtId="0" fontId="2" fillId="11" borderId="0" xfId="0" applyFont="1" applyFill="1" applyAlignment="1">
      <alignment vertical="center" wrapText="1"/>
    </xf>
    <xf numFmtId="0" fontId="2" fillId="11" borderId="0" xfId="0" applyFont="1" applyFill="1" applyAlignment="1">
      <alignment horizontal="left" vertical="center" wrapText="1"/>
    </xf>
    <xf numFmtId="0" fontId="2" fillId="14" borderId="0" xfId="0" applyFont="1" applyFill="1" applyAlignment="1">
      <alignment vertical="center" wrapText="1"/>
    </xf>
    <xf numFmtId="0" fontId="2" fillId="14" borderId="0" xfId="0" applyFont="1" applyFill="1" applyAlignment="1">
      <alignment horizontal="left" vertical="center" wrapText="1"/>
    </xf>
    <xf numFmtId="0" fontId="4" fillId="0" borderId="0" xfId="0" applyFont="1" applyAlignment="1">
      <alignment horizontal="left" vertical="center" wrapText="1"/>
    </xf>
    <xf numFmtId="0" fontId="0" fillId="2" borderId="0" xfId="0" applyFill="1" applyAlignment="1">
      <alignment horizontal="right"/>
    </xf>
    <xf numFmtId="0" fontId="3" fillId="2" borderId="0" xfId="0" applyFont="1" applyFill="1" applyAlignment="1">
      <alignment horizontal="right" vertical="center" wrapText="1"/>
    </xf>
    <xf numFmtId="0" fontId="6" fillId="0" borderId="0" xfId="0" applyFont="1" applyAlignment="1">
      <alignment horizontal="right" vertical="center"/>
    </xf>
    <xf numFmtId="9" fontId="6" fillId="0" borderId="0" xfId="0" applyNumberFormat="1" applyFont="1" applyAlignment="1">
      <alignment horizontal="right" vertical="center"/>
    </xf>
    <xf numFmtId="0" fontId="6" fillId="15" borderId="0" xfId="0" applyFont="1" applyFill="1" applyAlignment="1">
      <alignment horizontal="right" vertical="center"/>
    </xf>
    <xf numFmtId="0" fontId="6" fillId="0" borderId="0" xfId="0" applyFont="1" applyAlignment="1">
      <alignment horizontal="right" vertical="center" wrapText="1"/>
    </xf>
    <xf numFmtId="49" fontId="6" fillId="0" borderId="0" xfId="0" applyNumberFormat="1" applyFont="1" applyAlignment="1">
      <alignment horizontal="right" vertical="center"/>
    </xf>
    <xf numFmtId="0" fontId="4" fillId="0" borderId="0" xfId="0" applyFont="1" applyAlignment="1">
      <alignment horizontal="right" vertical="center"/>
    </xf>
    <xf numFmtId="0" fontId="0" fillId="0" borderId="0" xfId="0" applyAlignment="1">
      <alignment horizontal="right"/>
    </xf>
    <xf numFmtId="0" fontId="3" fillId="4" borderId="0" xfId="0" applyFont="1" applyFill="1" applyAlignment="1">
      <alignment horizontal="right" vertical="center"/>
    </xf>
    <xf numFmtId="0" fontId="18" fillId="0" borderId="0" xfId="0" applyFont="1" applyAlignment="1">
      <alignment horizontal="right" vertical="center" wrapText="1"/>
    </xf>
    <xf numFmtId="0" fontId="9" fillId="0" borderId="0" xfId="0" applyFont="1" applyAlignment="1">
      <alignment horizontal="right" vertical="center" wrapText="1"/>
    </xf>
    <xf numFmtId="164" fontId="4" fillId="0" borderId="0" xfId="0" applyNumberFormat="1" applyFont="1" applyAlignment="1">
      <alignment horizontal="right" vertical="center"/>
    </xf>
    <xf numFmtId="0" fontId="21" fillId="6" borderId="0" xfId="0" applyFont="1" applyFill="1" applyAlignment="1">
      <alignment vertical="center"/>
    </xf>
    <xf numFmtId="0" fontId="2" fillId="15" borderId="0" xfId="0" applyFont="1" applyFill="1" applyAlignment="1">
      <alignment horizontal="left" vertical="center"/>
    </xf>
    <xf numFmtId="0" fontId="6" fillId="0" borderId="0" xfId="0" applyFont="1" applyAlignment="1">
      <alignment vertical="center"/>
    </xf>
    <xf numFmtId="0" fontId="6" fillId="0" borderId="0" xfId="0" applyFont="1" applyAlignment="1">
      <alignment horizontal="center" vertical="center"/>
    </xf>
    <xf numFmtId="0" fontId="21" fillId="0" borderId="0" xfId="0" applyFont="1" applyAlignment="1">
      <alignment vertical="center"/>
    </xf>
    <xf numFmtId="0" fontId="4" fillId="0" borderId="0" xfId="0" applyFont="1" applyAlignment="1">
      <alignment horizontal="center" vertical="center" wrapText="1"/>
    </xf>
    <xf numFmtId="0" fontId="4" fillId="15" borderId="0" xfId="0" applyFont="1" applyFill="1" applyAlignment="1">
      <alignment horizontal="center" vertical="center" wrapText="1"/>
    </xf>
    <xf numFmtId="0" fontId="9" fillId="0" borderId="0" xfId="0" applyFont="1" applyAlignment="1">
      <alignment horizontal="center" vertical="center" wrapText="1"/>
    </xf>
    <xf numFmtId="0" fontId="4" fillId="0" borderId="0" xfId="0" applyFont="1" applyAlignment="1">
      <alignment horizontal="left" vertical="center"/>
    </xf>
    <xf numFmtId="0" fontId="18" fillId="0" borderId="0" xfId="0" applyFont="1" applyAlignment="1">
      <alignment horizontal="left" vertical="center" wrapText="1"/>
    </xf>
    <xf numFmtId="0" fontId="9" fillId="0" borderId="0" xfId="0" applyFont="1" applyAlignment="1">
      <alignment vertical="center" wrapText="1"/>
    </xf>
    <xf numFmtId="0" fontId="9" fillId="0" borderId="0" xfId="0" applyFont="1" applyAlignment="1">
      <alignment vertical="center"/>
    </xf>
    <xf numFmtId="9" fontId="4" fillId="0" borderId="0" xfId="0" applyNumberFormat="1" applyFont="1" applyAlignment="1">
      <alignment horizontal="right" vertical="center"/>
    </xf>
    <xf numFmtId="0" fontId="8" fillId="16" borderId="0" xfId="0" applyFont="1" applyFill="1" applyAlignment="1">
      <alignment vertical="center" wrapText="1"/>
    </xf>
    <xf numFmtId="0" fontId="5" fillId="5" borderId="0" xfId="0" applyFont="1" applyFill="1" applyAlignment="1">
      <alignment horizontal="center" vertical="center" textRotation="1" wrapText="1"/>
    </xf>
    <xf numFmtId="0" fontId="5" fillId="8" borderId="0" xfId="0" applyFont="1" applyFill="1" applyAlignment="1">
      <alignment horizontal="center" vertical="center" wrapText="1"/>
    </xf>
    <xf numFmtId="0" fontId="10" fillId="11" borderId="0" xfId="0" applyFont="1" applyFill="1" applyAlignment="1">
      <alignment horizontal="center" vertical="center" wrapText="1"/>
    </xf>
    <xf numFmtId="0" fontId="22" fillId="0" borderId="0" xfId="0" applyFont="1"/>
  </cellXfs>
  <cellStyles count="2">
    <cellStyle name="Normal" xfId="0" builtinId="0"/>
    <cellStyle name="Normal 2 3" xfId="1" xr:uid="{00523ADC-2DB2-4E7C-987D-1AB65A62BDEC}"/>
  </cellStyles>
  <dxfs count="5">
    <dxf>
      <font>
        <color rgb="FF9C0006"/>
      </font>
      <fill>
        <patternFill>
          <bgColor rgb="FFFFC7CE"/>
        </patternFill>
      </fill>
    </dxf>
    <dxf>
      <font>
        <color auto="1"/>
      </font>
      <fill>
        <patternFill>
          <bgColor theme="8"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TEHNI&#268;KO%20TAJNI&#352;TVO\_0.%20S3%20do%202029\_GODI&#352;NJE%20IZVJE&#352;&#262;E\Slike%20i%20tablice%20za%20izvje&#353;&#263;e\_Tablica%20S3%20Pokazatelji\Dodatak_S3%20Pokazatelji_020725_history_corr070725.xlsx" TargetMode="External"/><Relationship Id="rId1" Type="http://schemas.openxmlformats.org/officeDocument/2006/relationships/externalLinkPath" Target="/TEHNI&#268;KO%20TAJNI&#352;TVO/_0.%20S3%20do%202029/_GODI&#352;NJE%20IZVJE&#352;&#262;E/Slike%20i%20tablice%20za%20izvje&#353;&#263;e/_Tablica%20S3%20Pokazatelji/Dodatak_S3%20Pokazatelji_020725_history_corr0707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3 Pokazatelji za dod 020725"/>
      <sheetName val="S3 Pok MINGO270525"/>
      <sheetName val="S3 Pok MINGO-Inov_030625"/>
      <sheetName val="MASTERza 24.g_RCR02ugov"/>
      <sheetName val="DistrRCR02poTPP"/>
      <sheetName val="POK 21 -Suradnja"/>
      <sheetName val="pok 33 "/>
      <sheetName val="MINGO Voučeri za dig 2024. TPP"/>
      <sheetName val="S3 SVI PROJEKTI MINGO 030425"/>
      <sheetName val="S3 Pokazatelji MZOM 270325"/>
      <sheetName val="S3 Pokazatelji MZOM 140325"/>
      <sheetName val="S3 Pokazatelji MINGO"/>
      <sheetName val="MZOM baza pokazatelja 140325"/>
      <sheetName val="MZOM_baza pok 270325"/>
      <sheetName val="MZOM11.1_CROQCI_TPP4"/>
      <sheetName val="Pokazatelji MINGO 210325"/>
      <sheetName val="HRZZ S3 pozivi"/>
      <sheetName val="Lista S3 poziva"/>
      <sheetName val="SKUPNI"/>
      <sheetName val="Pokazatelji - pozivi "/>
    </sheetNames>
    <sheetDataSet>
      <sheetData sheetId="0"/>
      <sheetData sheetId="1"/>
      <sheetData sheetId="2"/>
      <sheetData sheetId="3"/>
      <sheetData sheetId="4"/>
      <sheetData sheetId="5"/>
      <sheetData sheetId="6"/>
      <sheetData sheetId="7"/>
      <sheetData sheetId="8"/>
      <sheetData sheetId="9">
        <row r="17">
          <cell r="O17">
            <v>4</v>
          </cell>
        </row>
        <row r="25">
          <cell r="Q25">
            <v>3</v>
          </cell>
        </row>
        <row r="27">
          <cell r="M27">
            <v>1</v>
          </cell>
          <cell r="O27">
            <v>1</v>
          </cell>
          <cell r="Q27">
            <v>6</v>
          </cell>
        </row>
        <row r="28">
          <cell r="M28">
            <v>29756.02</v>
          </cell>
          <cell r="O28">
            <v>34705.03</v>
          </cell>
          <cell r="Q28">
            <v>256659.94</v>
          </cell>
          <cell r="R28">
            <v>33260.74</v>
          </cell>
        </row>
        <row r="49">
          <cell r="M49">
            <v>1</v>
          </cell>
          <cell r="O49">
            <v>1</v>
          </cell>
          <cell r="Q49">
            <v>5</v>
          </cell>
          <cell r="R49">
            <v>1</v>
          </cell>
        </row>
      </sheetData>
      <sheetData sheetId="10"/>
      <sheetData sheetId="11">
        <row r="26">
          <cell r="K26">
            <v>0</v>
          </cell>
          <cell r="L26">
            <v>3</v>
          </cell>
          <cell r="M26">
            <v>1</v>
          </cell>
          <cell r="N26">
            <v>0</v>
          </cell>
          <cell r="O26">
            <v>1</v>
          </cell>
          <cell r="P26">
            <v>0</v>
          </cell>
          <cell r="Q26">
            <v>0</v>
          </cell>
        </row>
        <row r="28">
          <cell r="K28">
            <v>19999.009999999998</v>
          </cell>
          <cell r="L28">
            <v>19557.2</v>
          </cell>
          <cell r="M28">
            <v>20371.7</v>
          </cell>
          <cell r="N28">
            <v>5395</v>
          </cell>
          <cell r="O28">
            <v>1856.27</v>
          </cell>
          <cell r="P28">
            <v>0</v>
          </cell>
          <cell r="Q28">
            <v>19655.71</v>
          </cell>
        </row>
        <row r="32">
          <cell r="K32">
            <v>25</v>
          </cell>
          <cell r="L32">
            <v>60</v>
          </cell>
          <cell r="M32">
            <v>14</v>
          </cell>
          <cell r="N32">
            <v>12</v>
          </cell>
          <cell r="O32">
            <v>5</v>
          </cell>
          <cell r="P32">
            <v>1</v>
          </cell>
          <cell r="Q32">
            <v>0</v>
          </cell>
          <cell r="R32">
            <v>32</v>
          </cell>
        </row>
        <row r="45">
          <cell r="K45">
            <v>56</v>
          </cell>
          <cell r="L45">
            <v>88</v>
          </cell>
          <cell r="M45">
            <v>19</v>
          </cell>
          <cell r="N45">
            <v>23</v>
          </cell>
          <cell r="O45">
            <v>3</v>
          </cell>
          <cell r="P45">
            <v>6</v>
          </cell>
          <cell r="Q45">
            <v>0</v>
          </cell>
          <cell r="R45">
            <v>5</v>
          </cell>
        </row>
        <row r="49">
          <cell r="K49">
            <v>31</v>
          </cell>
          <cell r="L49">
            <v>58</v>
          </cell>
          <cell r="M49">
            <v>10</v>
          </cell>
          <cell r="N49">
            <v>15</v>
          </cell>
          <cell r="O49">
            <v>3</v>
          </cell>
          <cell r="P49">
            <v>4</v>
          </cell>
          <cell r="Q49">
            <v>0</v>
          </cell>
          <cell r="R49">
            <v>4</v>
          </cell>
        </row>
      </sheetData>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1883B-719E-4227-A212-55A6D9938A3F}">
  <sheetPr>
    <pageSetUpPr fitToPage="1"/>
  </sheetPr>
  <dimension ref="A1:XM73"/>
  <sheetViews>
    <sheetView tabSelected="1" zoomScaleNormal="100" workbookViewId="0">
      <pane xSplit="4" ySplit="2" topLeftCell="E3" activePane="bottomRight" state="frozen"/>
      <selection pane="topRight" activeCell="E1" sqref="E1"/>
      <selection pane="bottomLeft" activeCell="A3" sqref="A3"/>
      <selection pane="bottomRight" activeCell="A68" sqref="A68"/>
    </sheetView>
  </sheetViews>
  <sheetFormatPr defaultRowHeight="14.4" x14ac:dyDescent="0.3"/>
  <cols>
    <col min="1" max="1" width="18.33203125" customWidth="1"/>
    <col min="2" max="2" width="11.77734375" customWidth="1"/>
    <col min="3" max="3" width="6.44140625" style="12" customWidth="1"/>
    <col min="4" max="4" width="4.109375" customWidth="1"/>
    <col min="5" max="5" width="23.6640625" customWidth="1"/>
    <col min="6" max="6" width="80.6640625" customWidth="1"/>
    <col min="7" max="7" width="10.88671875" style="53" customWidth="1"/>
    <col min="8" max="8" width="8.44140625" style="53" customWidth="1"/>
    <col min="9" max="9" width="10.21875" style="53" customWidth="1"/>
    <col min="10" max="17" width="10.6640625" customWidth="1"/>
    <col min="18" max="18" width="100" customWidth="1"/>
  </cols>
  <sheetData>
    <row r="1" spans="1:18" x14ac:dyDescent="0.3">
      <c r="A1" s="1"/>
      <c r="B1" s="1"/>
      <c r="C1" s="2"/>
      <c r="D1" s="1"/>
      <c r="E1" s="1"/>
      <c r="F1" s="1"/>
      <c r="G1" s="45"/>
      <c r="H1" s="45"/>
      <c r="I1" s="45"/>
      <c r="J1" s="3" t="s">
        <v>0</v>
      </c>
      <c r="K1" s="3" t="s">
        <v>1</v>
      </c>
      <c r="L1" s="3" t="s">
        <v>2</v>
      </c>
      <c r="M1" s="3" t="s">
        <v>3</v>
      </c>
      <c r="N1" s="3" t="s">
        <v>4</v>
      </c>
      <c r="O1" s="3" t="s">
        <v>5</v>
      </c>
      <c r="P1" s="3" t="s">
        <v>6</v>
      </c>
      <c r="Q1" s="3" t="s">
        <v>7</v>
      </c>
      <c r="R1" s="3"/>
    </row>
    <row r="2" spans="1:18" s="18" customFormat="1" ht="20.399999999999999" x14ac:dyDescent="0.3">
      <c r="A2" s="15" t="s">
        <v>8</v>
      </c>
      <c r="B2" s="15" t="s">
        <v>9</v>
      </c>
      <c r="C2" s="16" t="s">
        <v>10</v>
      </c>
      <c r="D2" s="16" t="s">
        <v>11</v>
      </c>
      <c r="E2" s="15" t="s">
        <v>12</v>
      </c>
      <c r="F2" s="4" t="s">
        <v>13</v>
      </c>
      <c r="G2" s="46" t="s">
        <v>14</v>
      </c>
      <c r="H2" s="46" t="s">
        <v>15</v>
      </c>
      <c r="I2" s="54" t="s">
        <v>16</v>
      </c>
      <c r="J2" s="17" t="s">
        <v>17</v>
      </c>
      <c r="K2" s="17" t="s">
        <v>18</v>
      </c>
      <c r="L2" s="17" t="s">
        <v>19</v>
      </c>
      <c r="M2" s="17" t="s">
        <v>20</v>
      </c>
      <c r="N2" s="17" t="s">
        <v>21</v>
      </c>
      <c r="O2" s="17" t="s">
        <v>22</v>
      </c>
      <c r="P2" s="17" t="s">
        <v>23</v>
      </c>
      <c r="Q2" s="5" t="s">
        <v>7</v>
      </c>
      <c r="R2" s="19" t="s">
        <v>158</v>
      </c>
    </row>
    <row r="3" spans="1:18" s="18" customFormat="1" ht="71.400000000000006" customHeight="1" x14ac:dyDescent="0.3">
      <c r="A3" s="72" t="s">
        <v>24</v>
      </c>
      <c r="B3" s="20" t="s">
        <v>25</v>
      </c>
      <c r="C3" s="21" t="s">
        <v>26</v>
      </c>
      <c r="D3" s="6">
        <v>1</v>
      </c>
      <c r="E3" s="20" t="s">
        <v>154</v>
      </c>
      <c r="F3" s="20" t="s">
        <v>155</v>
      </c>
      <c r="G3" s="47" t="s">
        <v>27</v>
      </c>
      <c r="H3" s="47" t="s">
        <v>28</v>
      </c>
      <c r="I3" s="52">
        <f ca="1">SUM+SUM(J3:Q3)</f>
        <v>0</v>
      </c>
      <c r="J3" s="22">
        <f ca="1">SUM(J3:Q3)</f>
        <v>0</v>
      </c>
      <c r="K3" s="22">
        <f>'[1]S3 Pokazatelji MZOM 270325'!L3+'[1]S3 Pokazatelji MINGO'!L3</f>
        <v>0</v>
      </c>
      <c r="L3" s="22">
        <f>'[1]S3 Pokazatelji MZOM 270325'!M3+'[1]S3 Pokazatelji MINGO'!M3</f>
        <v>0</v>
      </c>
      <c r="M3" s="22">
        <f>'[1]S3 Pokazatelji MZOM 270325'!N3+'[1]S3 Pokazatelji MINGO'!N3</f>
        <v>0</v>
      </c>
      <c r="N3" s="22">
        <f>'[1]S3 Pokazatelji MZOM 270325'!O3+'[1]S3 Pokazatelji MINGO'!O3</f>
        <v>0</v>
      </c>
      <c r="O3" s="22">
        <f>'[1]S3 Pokazatelji MZOM 270325'!P3+'[1]S3 Pokazatelji MINGO'!P3</f>
        <v>0</v>
      </c>
      <c r="P3" s="22">
        <f>'[1]S3 Pokazatelji MZOM 270325'!Q3+'[1]S3 Pokazatelji MINGO'!Q3</f>
        <v>0</v>
      </c>
      <c r="Q3" s="22">
        <f>'[1]S3 Pokazatelji MZOM 270325'!R3+'[1]S3 Pokazatelji MINGO'!R3</f>
        <v>0</v>
      </c>
      <c r="R3" s="7" t="s">
        <v>29</v>
      </c>
    </row>
    <row r="4" spans="1:18" s="18" customFormat="1" ht="75" customHeight="1" x14ac:dyDescent="0.3">
      <c r="A4" s="72"/>
      <c r="B4" s="20" t="s">
        <v>25</v>
      </c>
      <c r="C4" s="21" t="s">
        <v>26</v>
      </c>
      <c r="D4" s="6">
        <v>2</v>
      </c>
      <c r="E4" s="20" t="s">
        <v>30</v>
      </c>
      <c r="F4" s="20" t="s">
        <v>31</v>
      </c>
      <c r="G4" s="47" t="s">
        <v>27</v>
      </c>
      <c r="H4" s="47">
        <v>220</v>
      </c>
      <c r="I4" s="52">
        <f>SUM(J4:Q4)</f>
        <v>0</v>
      </c>
      <c r="J4" s="22">
        <f>'[1]S3 Pokazatelji MZOM 270325'!K4+'[1]S3 Pokazatelji MINGO'!K4</f>
        <v>0</v>
      </c>
      <c r="K4" s="22">
        <f>'[1]S3 Pokazatelji MZOM 270325'!L4+'[1]S3 Pokazatelji MINGO'!L4</f>
        <v>0</v>
      </c>
      <c r="L4" s="22">
        <f>'[1]S3 Pokazatelji MZOM 270325'!M4+'[1]S3 Pokazatelji MINGO'!M4</f>
        <v>0</v>
      </c>
      <c r="M4" s="22">
        <f>'[1]S3 Pokazatelji MZOM 270325'!N4+'[1]S3 Pokazatelji MINGO'!N4</f>
        <v>0</v>
      </c>
      <c r="N4" s="22">
        <f>'[1]S3 Pokazatelji MZOM 270325'!O4+'[1]S3 Pokazatelji MINGO'!O4</f>
        <v>0</v>
      </c>
      <c r="O4" s="22">
        <f>'[1]S3 Pokazatelji MZOM 270325'!P4+'[1]S3 Pokazatelji MINGO'!P4</f>
        <v>0</v>
      </c>
      <c r="P4" s="22">
        <f>'[1]S3 Pokazatelji MZOM 270325'!Q4+'[1]S3 Pokazatelji MINGO'!Q4</f>
        <v>0</v>
      </c>
      <c r="Q4" s="22">
        <f>'[1]S3 Pokazatelji MZOM 270325'!R4+'[1]S3 Pokazatelji MINGO'!R4</f>
        <v>0</v>
      </c>
      <c r="R4" s="7" t="s">
        <v>29</v>
      </c>
    </row>
    <row r="5" spans="1:18" s="18" customFormat="1" ht="52.8" customHeight="1" x14ac:dyDescent="0.3">
      <c r="A5" s="72"/>
      <c r="B5" s="20" t="s">
        <v>25</v>
      </c>
      <c r="C5" s="21" t="s">
        <v>26</v>
      </c>
      <c r="D5" s="6">
        <v>3</v>
      </c>
      <c r="E5" s="20" t="s">
        <v>32</v>
      </c>
      <c r="F5" s="20" t="s">
        <v>33</v>
      </c>
      <c r="G5" s="47" t="s">
        <v>27</v>
      </c>
      <c r="H5" s="48">
        <v>0.65</v>
      </c>
      <c r="I5" s="70">
        <v>0.71</v>
      </c>
      <c r="J5" s="22">
        <f>'[1]S3 Pokazatelji MZOM 270325'!K5+'[1]S3 Pokazatelji MINGO'!K5</f>
        <v>0</v>
      </c>
      <c r="K5" s="22">
        <f>'[1]S3 Pokazatelji MZOM 270325'!L5+'[1]S3 Pokazatelji MINGO'!L5</f>
        <v>0</v>
      </c>
      <c r="L5" s="22">
        <f>'[1]S3 Pokazatelji MZOM 270325'!M5+'[1]S3 Pokazatelji MINGO'!M5</f>
        <v>0</v>
      </c>
      <c r="M5" s="22">
        <f>'[1]S3 Pokazatelji MZOM 270325'!N5+'[1]S3 Pokazatelji MINGO'!N5</f>
        <v>0</v>
      </c>
      <c r="N5" s="22">
        <f>'[1]S3 Pokazatelji MZOM 270325'!O5+'[1]S3 Pokazatelji MINGO'!O5</f>
        <v>0</v>
      </c>
      <c r="O5" s="22">
        <f>'[1]S3 Pokazatelji MZOM 270325'!P5+'[1]S3 Pokazatelji MINGO'!P5</f>
        <v>0</v>
      </c>
      <c r="P5" s="22">
        <f>'[1]S3 Pokazatelji MZOM 270325'!Q5+'[1]S3 Pokazatelji MINGO'!Q5</f>
        <v>0</v>
      </c>
      <c r="Q5" s="22">
        <v>0</v>
      </c>
      <c r="R5" s="7" t="s">
        <v>29</v>
      </c>
    </row>
    <row r="6" spans="1:18" s="18" customFormat="1" ht="65.400000000000006" customHeight="1" x14ac:dyDescent="0.3">
      <c r="A6" s="72"/>
      <c r="B6" s="20" t="s">
        <v>25</v>
      </c>
      <c r="C6" s="21" t="s">
        <v>34</v>
      </c>
      <c r="D6" s="6">
        <v>4</v>
      </c>
      <c r="E6" s="20" t="s">
        <v>35</v>
      </c>
      <c r="F6" s="20" t="s">
        <v>170</v>
      </c>
      <c r="G6" s="47">
        <v>940</v>
      </c>
      <c r="H6" s="47">
        <v>1580</v>
      </c>
      <c r="I6" s="52">
        <f>SUM(J6:Q6)</f>
        <v>0</v>
      </c>
      <c r="J6" s="22">
        <f>'[1]S3 Pokazatelji MZOM 270325'!K6+'[1]S3 Pokazatelji MINGO'!K6</f>
        <v>0</v>
      </c>
      <c r="K6" s="22">
        <f>'[1]S3 Pokazatelji MZOM 270325'!L6+'[1]S3 Pokazatelji MINGO'!L6</f>
        <v>0</v>
      </c>
      <c r="L6" s="22">
        <f>'[1]S3 Pokazatelji MZOM 270325'!M6+'[1]S3 Pokazatelji MINGO'!M6</f>
        <v>0</v>
      </c>
      <c r="M6" s="22">
        <f>'[1]S3 Pokazatelji MZOM 270325'!N6+'[1]S3 Pokazatelji MINGO'!N6</f>
        <v>0</v>
      </c>
      <c r="N6" s="22">
        <f>'[1]S3 Pokazatelji MZOM 270325'!O6+'[1]S3 Pokazatelji MINGO'!O6</f>
        <v>0</v>
      </c>
      <c r="O6" s="22">
        <f>'[1]S3 Pokazatelji MZOM 270325'!P6+'[1]S3 Pokazatelji MINGO'!P6</f>
        <v>0</v>
      </c>
      <c r="P6" s="22">
        <f>'[1]S3 Pokazatelji MZOM 270325'!Q6+'[1]S3 Pokazatelji MINGO'!Q6</f>
        <v>0</v>
      </c>
      <c r="Q6" s="22">
        <f>'[1]S3 Pokazatelji MZOM 270325'!R6+'[1]S3 Pokazatelji MINGO'!R6</f>
        <v>0</v>
      </c>
      <c r="R6" s="7" t="s">
        <v>29</v>
      </c>
    </row>
    <row r="7" spans="1:18" s="18" customFormat="1" ht="25.2" customHeight="1" x14ac:dyDescent="0.3">
      <c r="A7" s="72"/>
      <c r="B7" s="20" t="s">
        <v>25</v>
      </c>
      <c r="C7" s="21" t="s">
        <v>34</v>
      </c>
      <c r="D7" s="6">
        <v>5</v>
      </c>
      <c r="E7" s="20" t="s">
        <v>36</v>
      </c>
      <c r="F7" s="20" t="s">
        <v>37</v>
      </c>
      <c r="G7" s="47">
        <v>1</v>
      </c>
      <c r="H7" s="47">
        <v>1</v>
      </c>
      <c r="I7" s="52">
        <f>SUM(J7:Q7)</f>
        <v>1</v>
      </c>
      <c r="J7" s="22">
        <f>'[1]S3 Pokazatelji MZOM 270325'!K7+'[1]S3 Pokazatelji MINGO'!K7</f>
        <v>0</v>
      </c>
      <c r="K7" s="22">
        <f>'[1]S3 Pokazatelji MZOM 270325'!L7+'[1]S3 Pokazatelji MINGO'!L7</f>
        <v>0</v>
      </c>
      <c r="L7" s="22">
        <f>'[1]S3 Pokazatelji MZOM 270325'!M7+'[1]S3 Pokazatelji MINGO'!M7</f>
        <v>0</v>
      </c>
      <c r="M7" s="22">
        <f>'[1]S3 Pokazatelji MZOM 270325'!N7+'[1]S3 Pokazatelji MINGO'!N7</f>
        <v>0</v>
      </c>
      <c r="N7" s="22">
        <f>'[1]S3 Pokazatelji MZOM 270325'!O7+'[1]S3 Pokazatelji MINGO'!O7</f>
        <v>0</v>
      </c>
      <c r="O7" s="22">
        <f>'[1]S3 Pokazatelji MZOM 270325'!P7+'[1]S3 Pokazatelji MINGO'!P7</f>
        <v>0</v>
      </c>
      <c r="P7" s="22">
        <f>'[1]S3 Pokazatelji MZOM 270325'!Q7+'[1]S3 Pokazatelji MINGO'!Q7</f>
        <v>0</v>
      </c>
      <c r="Q7" s="22">
        <v>1</v>
      </c>
      <c r="R7" s="66" t="s">
        <v>38</v>
      </c>
    </row>
    <row r="8" spans="1:18" s="18" customFormat="1" ht="23.4" customHeight="1" x14ac:dyDescent="0.3">
      <c r="A8" s="72"/>
      <c r="B8" s="20" t="s">
        <v>25</v>
      </c>
      <c r="C8" s="21" t="s">
        <v>34</v>
      </c>
      <c r="D8" s="6">
        <v>6</v>
      </c>
      <c r="E8" s="20" t="s">
        <v>39</v>
      </c>
      <c r="F8" s="20" t="s">
        <v>40</v>
      </c>
      <c r="G8" s="47">
        <v>1</v>
      </c>
      <c r="H8" s="47">
        <v>1</v>
      </c>
      <c r="I8" s="52">
        <f>SUM(J8:Q8)</f>
        <v>1</v>
      </c>
      <c r="J8" s="22">
        <f>'[1]S3 Pokazatelji MZOM 270325'!K8+'[1]S3 Pokazatelji MINGO'!K8</f>
        <v>0</v>
      </c>
      <c r="K8" s="22">
        <f>'[1]S3 Pokazatelji MZOM 270325'!L8+'[1]S3 Pokazatelji MINGO'!L8</f>
        <v>0</v>
      </c>
      <c r="L8" s="22">
        <f>'[1]S3 Pokazatelji MZOM 270325'!M8+'[1]S3 Pokazatelji MINGO'!M8</f>
        <v>0</v>
      </c>
      <c r="M8" s="22">
        <f>'[1]S3 Pokazatelji MZOM 270325'!N8+'[1]S3 Pokazatelji MINGO'!N8</f>
        <v>0</v>
      </c>
      <c r="N8" s="22">
        <f>'[1]S3 Pokazatelji MZOM 270325'!O8+'[1]S3 Pokazatelji MINGO'!O8</f>
        <v>0</v>
      </c>
      <c r="O8" s="22">
        <f>'[1]S3 Pokazatelji MZOM 270325'!P8+'[1]S3 Pokazatelji MINGO'!P8</f>
        <v>0</v>
      </c>
      <c r="P8" s="22">
        <f>'[1]S3 Pokazatelji MZOM 270325'!Q8+'[1]S3 Pokazatelji MINGO'!Q8</f>
        <v>0</v>
      </c>
      <c r="Q8" s="22">
        <v>1</v>
      </c>
      <c r="R8" s="67" t="s">
        <v>41</v>
      </c>
    </row>
    <row r="9" spans="1:18" s="18" customFormat="1" ht="12.9" customHeight="1" x14ac:dyDescent="0.3">
      <c r="A9" s="72"/>
      <c r="B9" s="23" t="s">
        <v>42</v>
      </c>
      <c r="C9" s="24" t="s">
        <v>26</v>
      </c>
      <c r="D9" s="6">
        <v>7</v>
      </c>
      <c r="E9" s="23" t="s">
        <v>43</v>
      </c>
      <c r="F9" s="23" t="s">
        <v>44</v>
      </c>
      <c r="G9" s="47">
        <v>5</v>
      </c>
      <c r="H9" s="47">
        <v>15</v>
      </c>
      <c r="I9" s="52">
        <f t="shared" ref="I9:I12" si="0">SUM(J9:Q9)</f>
        <v>0</v>
      </c>
      <c r="J9" s="22">
        <f>'[1]S3 Pokazatelji MZOM 270325'!K9+'[1]S3 Pokazatelji MINGO'!K9</f>
        <v>0</v>
      </c>
      <c r="K9" s="22">
        <f>'[1]S3 Pokazatelji MZOM 270325'!L9+'[1]S3 Pokazatelji MINGO'!L9</f>
        <v>0</v>
      </c>
      <c r="L9" s="22">
        <f>'[1]S3 Pokazatelji MZOM 270325'!M9+'[1]S3 Pokazatelji MINGO'!M9</f>
        <v>0</v>
      </c>
      <c r="M9" s="22">
        <f>'[1]S3 Pokazatelji MZOM 270325'!N9+'[1]S3 Pokazatelji MINGO'!N9</f>
        <v>0</v>
      </c>
      <c r="N9" s="22">
        <f>'[1]S3 Pokazatelji MZOM 270325'!O9+'[1]S3 Pokazatelji MINGO'!O9</f>
        <v>0</v>
      </c>
      <c r="O9" s="22">
        <f>'[1]S3 Pokazatelji MZOM 270325'!P9+'[1]S3 Pokazatelji MINGO'!P9</f>
        <v>0</v>
      </c>
      <c r="P9" s="22">
        <f>'[1]S3 Pokazatelji MZOM 270325'!Q9+'[1]S3 Pokazatelji MINGO'!Q9</f>
        <v>0</v>
      </c>
      <c r="Q9" s="25">
        <f>'[1]S3 Pokazatelji MZOM 270325'!R9+'[1]S3 Pokazatelji MINGO'!R9</f>
        <v>0</v>
      </c>
      <c r="R9" s="7" t="s">
        <v>29</v>
      </c>
    </row>
    <row r="10" spans="1:18" s="18" customFormat="1" ht="12.9" customHeight="1" x14ac:dyDescent="0.3">
      <c r="A10" s="72"/>
      <c r="B10" s="23" t="s">
        <v>42</v>
      </c>
      <c r="C10" s="24" t="s">
        <v>26</v>
      </c>
      <c r="D10" s="6">
        <v>8</v>
      </c>
      <c r="E10" s="23" t="s">
        <v>45</v>
      </c>
      <c r="F10" s="23" t="s">
        <v>46</v>
      </c>
      <c r="G10" s="47" t="s">
        <v>47</v>
      </c>
      <c r="H10" s="48">
        <v>0.65</v>
      </c>
      <c r="I10" s="52">
        <f t="shared" si="0"/>
        <v>0</v>
      </c>
      <c r="J10" s="22">
        <f>'[1]S3 Pokazatelji MZOM 270325'!K10+'[1]S3 Pokazatelji MINGO'!K10</f>
        <v>0</v>
      </c>
      <c r="K10" s="22">
        <f>'[1]S3 Pokazatelji MZOM 270325'!L10+'[1]S3 Pokazatelji MINGO'!L10</f>
        <v>0</v>
      </c>
      <c r="L10" s="22">
        <f>'[1]S3 Pokazatelji MZOM 270325'!M10+'[1]S3 Pokazatelji MINGO'!M10</f>
        <v>0</v>
      </c>
      <c r="M10" s="22">
        <f>'[1]S3 Pokazatelji MZOM 270325'!N10+'[1]S3 Pokazatelji MINGO'!N10</f>
        <v>0</v>
      </c>
      <c r="N10" s="22">
        <f>'[1]S3 Pokazatelji MZOM 270325'!O10+'[1]S3 Pokazatelji MINGO'!O10</f>
        <v>0</v>
      </c>
      <c r="O10" s="22">
        <f>'[1]S3 Pokazatelji MZOM 270325'!P10+'[1]S3 Pokazatelji MINGO'!P10</f>
        <v>0</v>
      </c>
      <c r="P10" s="22">
        <f>'[1]S3 Pokazatelji MZOM 270325'!Q10+'[1]S3 Pokazatelji MINGO'!Q10</f>
        <v>0</v>
      </c>
      <c r="Q10" s="25">
        <f>'[1]S3 Pokazatelji MZOM 270325'!R10+'[1]S3 Pokazatelji MINGO'!R10</f>
        <v>0</v>
      </c>
      <c r="R10" s="7" t="s">
        <v>29</v>
      </c>
    </row>
    <row r="11" spans="1:18" s="18" customFormat="1" ht="12.9" customHeight="1" x14ac:dyDescent="0.3">
      <c r="A11" s="72"/>
      <c r="B11" s="23" t="s">
        <v>42</v>
      </c>
      <c r="C11" s="24" t="s">
        <v>26</v>
      </c>
      <c r="D11" s="6">
        <v>9</v>
      </c>
      <c r="E11" s="23" t="s">
        <v>48</v>
      </c>
      <c r="F11" s="23" t="s">
        <v>49</v>
      </c>
      <c r="G11" s="47" t="s">
        <v>27</v>
      </c>
      <c r="H11" s="47">
        <v>200</v>
      </c>
      <c r="I11" s="52">
        <f t="shared" si="0"/>
        <v>0</v>
      </c>
      <c r="J11" s="22">
        <f>'[1]S3 Pokazatelji MZOM 270325'!K11+'[1]S3 Pokazatelji MINGO'!K11</f>
        <v>0</v>
      </c>
      <c r="K11" s="22">
        <f>'[1]S3 Pokazatelji MZOM 270325'!L11+'[1]S3 Pokazatelji MINGO'!L11</f>
        <v>0</v>
      </c>
      <c r="L11" s="22">
        <f>'[1]S3 Pokazatelji MZOM 270325'!M11+'[1]S3 Pokazatelji MINGO'!M11</f>
        <v>0</v>
      </c>
      <c r="M11" s="22">
        <f>'[1]S3 Pokazatelji MZOM 270325'!N11+'[1]S3 Pokazatelji MINGO'!N11</f>
        <v>0</v>
      </c>
      <c r="N11" s="22">
        <f>'[1]S3 Pokazatelji MZOM 270325'!O11+'[1]S3 Pokazatelji MINGO'!O11</f>
        <v>0</v>
      </c>
      <c r="O11" s="22">
        <f>'[1]S3 Pokazatelji MZOM 270325'!P11+'[1]S3 Pokazatelji MINGO'!P11</f>
        <v>0</v>
      </c>
      <c r="P11" s="22">
        <f>'[1]S3 Pokazatelji MZOM 270325'!Q11+'[1]S3 Pokazatelji MINGO'!Q11</f>
        <v>0</v>
      </c>
      <c r="Q11" s="25">
        <f>'[1]S3 Pokazatelji MZOM 270325'!R11+'[1]S3 Pokazatelji MINGO'!R11</f>
        <v>0</v>
      </c>
      <c r="R11" s="7" t="s">
        <v>29</v>
      </c>
    </row>
    <row r="12" spans="1:18" s="18" customFormat="1" ht="12.9" customHeight="1" x14ac:dyDescent="0.3">
      <c r="A12" s="72"/>
      <c r="B12" s="23" t="s">
        <v>42</v>
      </c>
      <c r="C12" s="24" t="s">
        <v>26</v>
      </c>
      <c r="D12" s="6">
        <v>10</v>
      </c>
      <c r="E12" s="23" t="s">
        <v>50</v>
      </c>
      <c r="F12" s="23" t="s">
        <v>51</v>
      </c>
      <c r="G12" s="49">
        <v>44</v>
      </c>
      <c r="H12" s="47">
        <v>160</v>
      </c>
      <c r="I12" s="52">
        <f t="shared" si="0"/>
        <v>0</v>
      </c>
      <c r="J12" s="22">
        <f>'[1]S3 Pokazatelji MZOM 270325'!K12+'[1]S3 Pokazatelji MINGO'!K12</f>
        <v>0</v>
      </c>
      <c r="K12" s="22">
        <f>'[1]S3 Pokazatelji MZOM 270325'!L12+'[1]S3 Pokazatelji MINGO'!L12</f>
        <v>0</v>
      </c>
      <c r="L12" s="22">
        <f>'[1]S3 Pokazatelji MZOM 270325'!M12+'[1]S3 Pokazatelji MINGO'!M12</f>
        <v>0</v>
      </c>
      <c r="M12" s="22">
        <f>'[1]S3 Pokazatelji MZOM 270325'!N12+'[1]S3 Pokazatelji MINGO'!N12</f>
        <v>0</v>
      </c>
      <c r="N12" s="22">
        <f>'[1]S3 Pokazatelji MZOM 270325'!O12+'[1]S3 Pokazatelji MINGO'!O12</f>
        <v>0</v>
      </c>
      <c r="O12" s="22">
        <f>'[1]S3 Pokazatelji MZOM 270325'!P12+'[1]S3 Pokazatelji MINGO'!P12</f>
        <v>0</v>
      </c>
      <c r="P12" s="22">
        <f>'[1]S3 Pokazatelji MZOM 270325'!Q12+'[1]S3 Pokazatelji MINGO'!Q12</f>
        <v>0</v>
      </c>
      <c r="Q12" s="25">
        <f>'[1]S3 Pokazatelji MZOM 270325'!R12+'[1]S3 Pokazatelji MINGO'!R12</f>
        <v>0</v>
      </c>
      <c r="R12" s="7" t="s">
        <v>29</v>
      </c>
    </row>
    <row r="13" spans="1:18" s="18" customFormat="1" ht="47.4" customHeight="1" x14ac:dyDescent="0.3">
      <c r="A13" s="72"/>
      <c r="B13" s="23" t="s">
        <v>42</v>
      </c>
      <c r="C13" s="24" t="s">
        <v>34</v>
      </c>
      <c r="D13" s="6">
        <v>11</v>
      </c>
      <c r="E13" s="23" t="s">
        <v>52</v>
      </c>
      <c r="F13" s="23" t="s">
        <v>53</v>
      </c>
      <c r="G13" s="47">
        <v>50</v>
      </c>
      <c r="H13" s="47">
        <v>150</v>
      </c>
      <c r="I13" s="55" t="s">
        <v>156</v>
      </c>
      <c r="J13" s="22">
        <f>'[1]S3 Pokazatelji MZOM 270325'!K13+'[1]S3 Pokazatelji MINGO'!K13</f>
        <v>0</v>
      </c>
      <c r="K13" s="22">
        <f>'[1]S3 Pokazatelji MZOM 270325'!L13+'[1]S3 Pokazatelji MINGO'!L13</f>
        <v>0</v>
      </c>
      <c r="L13" s="22">
        <f>'[1]S3 Pokazatelji MZOM 270325'!M13+'[1]S3 Pokazatelji MINGO'!M13</f>
        <v>0</v>
      </c>
      <c r="M13" s="22">
        <f>'[1]S3 Pokazatelji MZOM 270325'!N13+'[1]S3 Pokazatelji MINGO'!N13</f>
        <v>0</v>
      </c>
      <c r="N13" s="22">
        <f>'[1]S3 Pokazatelji MZOM 270325'!O13+'[1]S3 Pokazatelji MINGO'!O13</f>
        <v>0</v>
      </c>
      <c r="O13" s="22">
        <f>'[1]S3 Pokazatelji MZOM 270325'!P13+'[1]S3 Pokazatelji MINGO'!P13</f>
        <v>0</v>
      </c>
      <c r="P13" s="22">
        <f>'[1]S3 Pokazatelji MZOM 270325'!Q13+'[1]S3 Pokazatelji MINGO'!Q13</f>
        <v>0</v>
      </c>
      <c r="Q13" s="52" t="s">
        <v>156</v>
      </c>
      <c r="R13" s="22" t="s">
        <v>54</v>
      </c>
    </row>
    <row r="14" spans="1:18" s="18" customFormat="1" ht="45.6" customHeight="1" x14ac:dyDescent="0.3">
      <c r="A14" s="72"/>
      <c r="B14" s="23" t="s">
        <v>42</v>
      </c>
      <c r="C14" s="24" t="s">
        <v>34</v>
      </c>
      <c r="D14" s="6">
        <v>12</v>
      </c>
      <c r="E14" s="23" t="s">
        <v>55</v>
      </c>
      <c r="F14" s="23" t="s">
        <v>160</v>
      </c>
      <c r="G14" s="47">
        <v>288</v>
      </c>
      <c r="H14" s="47">
        <v>870</v>
      </c>
      <c r="I14" s="56" t="s">
        <v>157</v>
      </c>
      <c r="J14" s="22">
        <f>'[1]S3 Pokazatelji MZOM 270325'!K14+'[1]S3 Pokazatelji MINGO'!K14</f>
        <v>0</v>
      </c>
      <c r="K14" s="22">
        <f>'[1]S3 Pokazatelji MZOM 270325'!L14+'[1]S3 Pokazatelji MINGO'!L14</f>
        <v>0</v>
      </c>
      <c r="L14" s="22">
        <f>'[1]S3 Pokazatelji MZOM 270325'!M14+'[1]S3 Pokazatelji MINGO'!M14</f>
        <v>0</v>
      </c>
      <c r="M14" s="22">
        <f>'[1]S3 Pokazatelji MZOM 270325'!N14+'[1]S3 Pokazatelji MINGO'!N14</f>
        <v>0</v>
      </c>
      <c r="N14" s="22">
        <f>'[1]S3 Pokazatelji MZOM 270325'!O14+'[1]S3 Pokazatelji MINGO'!O14</f>
        <v>0</v>
      </c>
      <c r="O14" s="22">
        <f>'[1]S3 Pokazatelji MZOM 270325'!P14+'[1]S3 Pokazatelji MINGO'!P14</f>
        <v>0</v>
      </c>
      <c r="P14" s="22">
        <f>'[1]S3 Pokazatelji MZOM 270325'!Q14+'[1]S3 Pokazatelji MINGO'!Q14</f>
        <v>0</v>
      </c>
      <c r="Q14" s="52">
        <v>0</v>
      </c>
      <c r="R14" s="63" t="s">
        <v>29</v>
      </c>
    </row>
    <row r="15" spans="1:18" s="18" customFormat="1" ht="27.6" customHeight="1" x14ac:dyDescent="0.3">
      <c r="A15" s="72"/>
      <c r="B15" s="23" t="s">
        <v>42</v>
      </c>
      <c r="C15" s="24" t="s">
        <v>34</v>
      </c>
      <c r="D15" s="6">
        <v>13</v>
      </c>
      <c r="E15" s="23" t="s">
        <v>56</v>
      </c>
      <c r="F15" s="23" t="s">
        <v>57</v>
      </c>
      <c r="G15" s="47">
        <v>150</v>
      </c>
      <c r="H15" s="47">
        <v>400</v>
      </c>
      <c r="I15" s="56" t="s">
        <v>159</v>
      </c>
      <c r="J15" s="22">
        <f>'[1]S3 Pokazatelji MZOM 270325'!K15+'[1]S3 Pokazatelji MINGO'!K15</f>
        <v>0</v>
      </c>
      <c r="K15" s="22">
        <f>'[1]S3 Pokazatelji MZOM 270325'!L15+'[1]S3 Pokazatelji MINGO'!L15</f>
        <v>0</v>
      </c>
      <c r="L15" s="22">
        <f>'[1]S3 Pokazatelji MZOM 270325'!M15+'[1]S3 Pokazatelji MINGO'!M15</f>
        <v>0</v>
      </c>
      <c r="M15" s="22">
        <f>'[1]S3 Pokazatelji MZOM 270325'!N15+'[1]S3 Pokazatelji MINGO'!N15</f>
        <v>0</v>
      </c>
      <c r="N15" s="22">
        <f>'[1]S3 Pokazatelji MZOM 270325'!O15+'[1]S3 Pokazatelji MINGO'!O15</f>
        <v>0</v>
      </c>
      <c r="O15" s="22">
        <f>'[1]S3 Pokazatelji MZOM 270325'!P15+'[1]S3 Pokazatelji MINGO'!P15</f>
        <v>0</v>
      </c>
      <c r="P15" s="22">
        <f>'[1]S3 Pokazatelji MZOM 270325'!Q15+'[1]S3 Pokazatelji MINGO'!Q15</f>
        <v>0</v>
      </c>
      <c r="Q15" s="52">
        <v>0</v>
      </c>
      <c r="R15" s="64" t="s">
        <v>161</v>
      </c>
    </row>
    <row r="16" spans="1:18" s="18" customFormat="1" ht="30.6" customHeight="1" x14ac:dyDescent="0.3">
      <c r="A16" s="72"/>
      <c r="B16" s="23" t="s">
        <v>42</v>
      </c>
      <c r="C16" s="24" t="s">
        <v>34</v>
      </c>
      <c r="D16" s="6">
        <v>14</v>
      </c>
      <c r="E16" s="23" t="s">
        <v>58</v>
      </c>
      <c r="F16" s="23" t="s">
        <v>59</v>
      </c>
      <c r="G16" s="49">
        <v>44</v>
      </c>
      <c r="H16" s="47">
        <v>160</v>
      </c>
      <c r="I16" s="52">
        <f>SUM(J16:Q16)</f>
        <v>0</v>
      </c>
      <c r="J16" s="22">
        <f>'[1]S3 Pokazatelji MZOM 270325'!K16+'[1]S3 Pokazatelji MINGO'!K16</f>
        <v>0</v>
      </c>
      <c r="K16" s="22">
        <f>'[1]S3 Pokazatelji MZOM 270325'!L16+'[1]S3 Pokazatelji MINGO'!L16</f>
        <v>0</v>
      </c>
      <c r="L16" s="22">
        <f>'[1]S3 Pokazatelji MZOM 270325'!M16+'[1]S3 Pokazatelji MINGO'!M16</f>
        <v>0</v>
      </c>
      <c r="M16" s="22">
        <f>'[1]S3 Pokazatelji MZOM 270325'!N16+'[1]S3 Pokazatelji MINGO'!N16</f>
        <v>0</v>
      </c>
      <c r="N16" s="22">
        <f>'[1]S3 Pokazatelji MZOM 270325'!O16+'[1]S3 Pokazatelji MINGO'!O16</f>
        <v>0</v>
      </c>
      <c r="O16" s="22">
        <f>'[1]S3 Pokazatelji MZOM 270325'!P16+'[1]S3 Pokazatelji MINGO'!P16</f>
        <v>0</v>
      </c>
      <c r="P16" s="22">
        <f>'[1]S3 Pokazatelji MZOM 270325'!Q16+'[1]S3 Pokazatelji MINGO'!Q16</f>
        <v>0</v>
      </c>
      <c r="Q16" s="22">
        <f>'[1]S3 Pokazatelji MZOM 270325'!R16+'[1]S3 Pokazatelji MINGO'!R16</f>
        <v>0</v>
      </c>
      <c r="R16" s="7" t="s">
        <v>29</v>
      </c>
    </row>
    <row r="17" spans="1:637" s="18" customFormat="1" ht="41.4" customHeight="1" x14ac:dyDescent="0.3">
      <c r="A17" s="72"/>
      <c r="B17" s="27" t="s">
        <v>60</v>
      </c>
      <c r="C17" s="28" t="s">
        <v>26</v>
      </c>
      <c r="D17" s="6">
        <v>15</v>
      </c>
      <c r="E17" s="27" t="s">
        <v>61</v>
      </c>
      <c r="F17" s="27" t="s">
        <v>62</v>
      </c>
      <c r="G17" s="47" t="s">
        <v>27</v>
      </c>
      <c r="H17" s="47">
        <v>160</v>
      </c>
      <c r="I17" s="52">
        <f t="shared" ref="I17:I26" si="1">SUM(J17:Q17)</f>
        <v>4</v>
      </c>
      <c r="J17" s="22">
        <f>'[1]S3 Pokazatelji MZOM 270325'!K17+'[1]S3 Pokazatelji MINGO'!K17</f>
        <v>0</v>
      </c>
      <c r="K17" s="22">
        <f>'[1]S3 Pokazatelji MZOM 270325'!L17+'[1]S3 Pokazatelji MINGO'!L17</f>
        <v>0</v>
      </c>
      <c r="L17" s="22">
        <f>'[1]S3 Pokazatelji MZOM 270325'!M17+'[1]S3 Pokazatelji MINGO'!M17</f>
        <v>0</v>
      </c>
      <c r="M17" s="22">
        <f>'[1]S3 Pokazatelji MZOM 270325'!N17+'[1]S3 Pokazatelji MINGO'!N17</f>
        <v>0</v>
      </c>
      <c r="N17" s="22">
        <f>'[1]S3 Pokazatelji MZOM 270325'!O17+'[1]S3 Pokazatelji MINGO'!O17</f>
        <v>4</v>
      </c>
      <c r="O17" s="22">
        <f>'[1]S3 Pokazatelji MZOM 270325'!P17+'[1]S3 Pokazatelji MINGO'!P17</f>
        <v>0</v>
      </c>
      <c r="P17" s="22">
        <f>'[1]S3 Pokazatelji MZOM 270325'!Q17+'[1]S3 Pokazatelji MINGO'!Q17</f>
        <v>0</v>
      </c>
      <c r="Q17" s="22">
        <f>'[1]S3 Pokazatelji MZOM 270325'!R17+'[1]S3 Pokazatelji MINGO'!R17</f>
        <v>0</v>
      </c>
      <c r="R17" s="22" t="s">
        <v>63</v>
      </c>
    </row>
    <row r="18" spans="1:637" s="18" customFormat="1" ht="62.4" customHeight="1" x14ac:dyDescent="0.3">
      <c r="A18" s="72"/>
      <c r="B18" s="27" t="s">
        <v>60</v>
      </c>
      <c r="C18" s="28" t="s">
        <v>26</v>
      </c>
      <c r="D18" s="6">
        <v>16</v>
      </c>
      <c r="E18" s="27" t="s">
        <v>64</v>
      </c>
      <c r="F18" s="27" t="s">
        <v>65</v>
      </c>
      <c r="G18" s="47" t="s">
        <v>27</v>
      </c>
      <c r="H18" s="47">
        <v>721</v>
      </c>
      <c r="I18" s="52">
        <f t="shared" si="1"/>
        <v>0</v>
      </c>
      <c r="J18" s="22">
        <f>'[1]S3 Pokazatelji MZOM 270325'!K18+'[1]S3 Pokazatelji MINGO'!K18</f>
        <v>0</v>
      </c>
      <c r="K18" s="22">
        <f>'[1]S3 Pokazatelji MZOM 270325'!L18+'[1]S3 Pokazatelji MINGO'!L18</f>
        <v>0</v>
      </c>
      <c r="L18" s="22">
        <f>'[1]S3 Pokazatelji MZOM 270325'!M18+'[1]S3 Pokazatelji MINGO'!M18</f>
        <v>0</v>
      </c>
      <c r="M18" s="22">
        <f>'[1]S3 Pokazatelji MZOM 270325'!N18+'[1]S3 Pokazatelji MINGO'!N18</f>
        <v>0</v>
      </c>
      <c r="N18" s="22">
        <f>'[1]S3 Pokazatelji MZOM 270325'!O18+'[1]S3 Pokazatelji MINGO'!O18</f>
        <v>0</v>
      </c>
      <c r="O18" s="22">
        <f>'[1]S3 Pokazatelji MZOM 270325'!P18+'[1]S3 Pokazatelji MINGO'!P18</f>
        <v>0</v>
      </c>
      <c r="P18" s="22">
        <f>'[1]S3 Pokazatelji MZOM 270325'!Q18+'[1]S3 Pokazatelji MINGO'!Q18</f>
        <v>0</v>
      </c>
      <c r="Q18" s="22">
        <f>'[1]S3 Pokazatelji MZOM 270325'!R18+'[1]S3 Pokazatelji MINGO'!R18</f>
        <v>0</v>
      </c>
      <c r="R18" s="7" t="s">
        <v>29</v>
      </c>
    </row>
    <row r="19" spans="1:637" s="58" customFormat="1" ht="67.8" customHeight="1" x14ac:dyDescent="0.3">
      <c r="A19" s="72"/>
      <c r="B19" s="27" t="s">
        <v>60</v>
      </c>
      <c r="C19" s="28" t="s">
        <v>26</v>
      </c>
      <c r="D19" s="59">
        <v>17</v>
      </c>
      <c r="E19" s="71" t="s">
        <v>66</v>
      </c>
      <c r="F19" s="71" t="s">
        <v>67</v>
      </c>
      <c r="G19" s="47" t="s">
        <v>27</v>
      </c>
      <c r="H19" s="47">
        <v>6</v>
      </c>
      <c r="I19" s="47">
        <f t="shared" si="1"/>
        <v>0</v>
      </c>
      <c r="J19" s="60">
        <f>'[1]S3 Pokazatelji MZOM 270325'!K19+'[1]S3 Pokazatelji MINGO'!K19</f>
        <v>0</v>
      </c>
      <c r="K19" s="60">
        <f>'[1]S3 Pokazatelji MZOM 270325'!L19+'[1]S3 Pokazatelji MINGO'!L19</f>
        <v>0</v>
      </c>
      <c r="L19" s="60">
        <f>'[1]S3 Pokazatelji MZOM 270325'!M19+'[1]S3 Pokazatelji MINGO'!M19</f>
        <v>0</v>
      </c>
      <c r="M19" s="60">
        <f>'[1]S3 Pokazatelji MZOM 270325'!N19+'[1]S3 Pokazatelji MINGO'!N19</f>
        <v>0</v>
      </c>
      <c r="N19" s="60">
        <f>'[1]S3 Pokazatelji MZOM 270325'!O19+'[1]S3 Pokazatelji MINGO'!O19</f>
        <v>0</v>
      </c>
      <c r="O19" s="60">
        <f>'[1]S3 Pokazatelji MZOM 270325'!P19+'[1]S3 Pokazatelji MINGO'!P19</f>
        <v>0</v>
      </c>
      <c r="P19" s="60">
        <f>'[1]S3 Pokazatelji MZOM 270325'!Q19+'[1]S3 Pokazatelji MINGO'!Q19</f>
        <v>0</v>
      </c>
      <c r="Q19" s="60">
        <f>'[1]S3 Pokazatelji MZOM 270325'!R19+'[1]S3 Pokazatelji MINGO'!R19</f>
        <v>0</v>
      </c>
      <c r="R19" s="61" t="s">
        <v>29</v>
      </c>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c r="IW19" s="62"/>
      <c r="IX19" s="62"/>
      <c r="IY19" s="62"/>
      <c r="IZ19" s="62"/>
      <c r="JA19" s="62"/>
      <c r="JB19" s="62"/>
      <c r="JC19" s="62"/>
      <c r="JD19" s="62"/>
      <c r="JE19" s="62"/>
      <c r="JF19" s="62"/>
      <c r="JG19" s="62"/>
      <c r="JH19" s="62"/>
      <c r="JI19" s="62"/>
      <c r="JJ19" s="62"/>
      <c r="JK19" s="62"/>
      <c r="JL19" s="62"/>
      <c r="JM19" s="62"/>
      <c r="JN19" s="62"/>
      <c r="JO19" s="62"/>
      <c r="JP19" s="62"/>
      <c r="JQ19" s="62"/>
      <c r="JR19" s="62"/>
      <c r="JS19" s="62"/>
      <c r="JT19" s="62"/>
      <c r="JU19" s="62"/>
      <c r="JV19" s="62"/>
      <c r="JW19" s="62"/>
      <c r="JX19" s="62"/>
      <c r="JY19" s="62"/>
      <c r="JZ19" s="62"/>
      <c r="KA19" s="62"/>
      <c r="KB19" s="62"/>
      <c r="KC19" s="62"/>
      <c r="KD19" s="62"/>
      <c r="KE19" s="62"/>
      <c r="KF19" s="62"/>
      <c r="KG19" s="62"/>
      <c r="KH19" s="62"/>
      <c r="KI19" s="62"/>
      <c r="KJ19" s="62"/>
      <c r="KK19" s="62"/>
      <c r="KL19" s="62"/>
      <c r="KM19" s="62"/>
      <c r="KN19" s="62"/>
      <c r="KO19" s="62"/>
      <c r="KP19" s="62"/>
      <c r="KQ19" s="62"/>
      <c r="KR19" s="62"/>
      <c r="KS19" s="62"/>
      <c r="KT19" s="62"/>
      <c r="KU19" s="62"/>
      <c r="KV19" s="62"/>
      <c r="KW19" s="62"/>
      <c r="KX19" s="62"/>
      <c r="KY19" s="62"/>
      <c r="KZ19" s="62"/>
      <c r="LA19" s="62"/>
      <c r="LB19" s="62"/>
      <c r="LC19" s="62"/>
      <c r="LD19" s="62"/>
      <c r="LE19" s="62"/>
      <c r="LF19" s="62"/>
      <c r="LG19" s="62"/>
      <c r="LH19" s="62"/>
      <c r="LI19" s="62"/>
      <c r="LJ19" s="62"/>
      <c r="LK19" s="62"/>
      <c r="LL19" s="62"/>
      <c r="LM19" s="62"/>
      <c r="LN19" s="62"/>
      <c r="LO19" s="62"/>
      <c r="LP19" s="62"/>
      <c r="LQ19" s="62"/>
      <c r="LR19" s="62"/>
      <c r="LS19" s="62"/>
      <c r="LT19" s="62"/>
      <c r="LU19" s="62"/>
      <c r="LV19" s="62"/>
      <c r="LW19" s="62"/>
      <c r="LX19" s="62"/>
      <c r="LY19" s="62"/>
      <c r="LZ19" s="62"/>
      <c r="MA19" s="62"/>
      <c r="MB19" s="62"/>
      <c r="MC19" s="62"/>
      <c r="MD19" s="62"/>
      <c r="ME19" s="62"/>
      <c r="MF19" s="62"/>
      <c r="MG19" s="62"/>
      <c r="MH19" s="62"/>
      <c r="MI19" s="62"/>
      <c r="MJ19" s="62"/>
      <c r="MK19" s="62"/>
      <c r="ML19" s="62"/>
      <c r="MM19" s="62"/>
      <c r="MN19" s="62"/>
      <c r="MO19" s="62"/>
      <c r="MP19" s="62"/>
      <c r="MQ19" s="62"/>
      <c r="MR19" s="62"/>
      <c r="MS19" s="62"/>
      <c r="MT19" s="62"/>
      <c r="MU19" s="62"/>
      <c r="MV19" s="62"/>
      <c r="MW19" s="62"/>
      <c r="MX19" s="62"/>
      <c r="MY19" s="62"/>
      <c r="MZ19" s="62"/>
      <c r="NA19" s="62"/>
      <c r="NB19" s="62"/>
      <c r="NC19" s="62"/>
      <c r="ND19" s="62"/>
      <c r="NE19" s="62"/>
      <c r="NF19" s="62"/>
      <c r="NG19" s="62"/>
      <c r="NH19" s="62"/>
      <c r="NI19" s="62"/>
      <c r="NJ19" s="62"/>
      <c r="NK19" s="62"/>
      <c r="NL19" s="62"/>
      <c r="NM19" s="62"/>
      <c r="NN19" s="62"/>
      <c r="NO19" s="62"/>
      <c r="NP19" s="62"/>
      <c r="NQ19" s="62"/>
      <c r="NR19" s="62"/>
      <c r="NS19" s="62"/>
      <c r="NT19" s="62"/>
      <c r="NU19" s="62"/>
      <c r="NV19" s="62"/>
      <c r="NW19" s="62"/>
      <c r="NX19" s="62"/>
      <c r="NY19" s="62"/>
      <c r="NZ19" s="62"/>
      <c r="OA19" s="62"/>
      <c r="OB19" s="62"/>
      <c r="OC19" s="62"/>
      <c r="OD19" s="62"/>
      <c r="OE19" s="62"/>
      <c r="OF19" s="62"/>
      <c r="OG19" s="62"/>
      <c r="OH19" s="62"/>
      <c r="OI19" s="62"/>
      <c r="OJ19" s="62"/>
      <c r="OK19" s="62"/>
      <c r="OL19" s="62"/>
      <c r="OM19" s="62"/>
      <c r="ON19" s="62"/>
      <c r="OO19" s="62"/>
      <c r="OP19" s="62"/>
      <c r="OQ19" s="62"/>
      <c r="OR19" s="62"/>
      <c r="OS19" s="62"/>
      <c r="OT19" s="62"/>
      <c r="OU19" s="62"/>
      <c r="OV19" s="62"/>
      <c r="OW19" s="62"/>
      <c r="OX19" s="62"/>
      <c r="OY19" s="62"/>
      <c r="OZ19" s="62"/>
      <c r="PA19" s="62"/>
      <c r="PB19" s="62"/>
      <c r="PC19" s="62"/>
      <c r="PD19" s="62"/>
      <c r="PE19" s="62"/>
      <c r="PF19" s="62"/>
      <c r="PG19" s="62"/>
      <c r="PH19" s="62"/>
      <c r="PI19" s="62"/>
      <c r="PJ19" s="62"/>
      <c r="PK19" s="62"/>
      <c r="PL19" s="62"/>
      <c r="PM19" s="62"/>
      <c r="PN19" s="62"/>
      <c r="PO19" s="62"/>
      <c r="PP19" s="62"/>
      <c r="PQ19" s="62"/>
      <c r="PR19" s="62"/>
      <c r="PS19" s="62"/>
      <c r="PT19" s="62"/>
      <c r="PU19" s="62"/>
      <c r="PV19" s="62"/>
      <c r="PW19" s="62"/>
      <c r="PX19" s="62"/>
      <c r="PY19" s="62"/>
      <c r="PZ19" s="62"/>
      <c r="QA19" s="62"/>
      <c r="QB19" s="62"/>
      <c r="QC19" s="62"/>
      <c r="QD19" s="62"/>
      <c r="QE19" s="62"/>
      <c r="QF19" s="62"/>
      <c r="QG19" s="62"/>
      <c r="QH19" s="62"/>
      <c r="QI19" s="62"/>
      <c r="QJ19" s="62"/>
      <c r="QK19" s="62"/>
      <c r="QL19" s="62"/>
      <c r="QM19" s="62"/>
      <c r="QN19" s="62"/>
      <c r="QO19" s="62"/>
      <c r="QP19" s="62"/>
      <c r="QQ19" s="62"/>
      <c r="QR19" s="62"/>
      <c r="QS19" s="62"/>
      <c r="QT19" s="62"/>
      <c r="QU19" s="62"/>
      <c r="QV19" s="62"/>
      <c r="QW19" s="62"/>
      <c r="QX19" s="62"/>
      <c r="QY19" s="62"/>
      <c r="QZ19" s="62"/>
      <c r="RA19" s="62"/>
      <c r="RB19" s="62"/>
      <c r="RC19" s="62"/>
      <c r="RD19" s="62"/>
      <c r="RE19" s="62"/>
      <c r="RF19" s="62"/>
      <c r="RG19" s="62"/>
      <c r="RH19" s="62"/>
      <c r="RI19" s="62"/>
      <c r="RJ19" s="62"/>
      <c r="RK19" s="62"/>
      <c r="RL19" s="62"/>
      <c r="RM19" s="62"/>
      <c r="RN19" s="62"/>
      <c r="RO19" s="62"/>
      <c r="RP19" s="62"/>
      <c r="RQ19" s="62"/>
      <c r="RR19" s="62"/>
      <c r="RS19" s="62"/>
      <c r="RT19" s="62"/>
      <c r="RU19" s="62"/>
      <c r="RV19" s="62"/>
      <c r="RW19" s="62"/>
      <c r="RX19" s="62"/>
      <c r="RY19" s="62"/>
      <c r="RZ19" s="62"/>
      <c r="SA19" s="62"/>
      <c r="SB19" s="62"/>
      <c r="SC19" s="62"/>
      <c r="SD19" s="62"/>
      <c r="SE19" s="62"/>
      <c r="SF19" s="62"/>
      <c r="SG19" s="62"/>
      <c r="SH19" s="62"/>
      <c r="SI19" s="62"/>
      <c r="SJ19" s="62"/>
      <c r="SK19" s="62"/>
      <c r="SL19" s="62"/>
      <c r="SM19" s="62"/>
      <c r="SN19" s="62"/>
      <c r="SO19" s="62"/>
      <c r="SP19" s="62"/>
      <c r="SQ19" s="62"/>
      <c r="SR19" s="62"/>
      <c r="SS19" s="62"/>
      <c r="ST19" s="62"/>
      <c r="SU19" s="62"/>
      <c r="SV19" s="62"/>
      <c r="SW19" s="62"/>
      <c r="SX19" s="62"/>
      <c r="SY19" s="62"/>
      <c r="SZ19" s="62"/>
      <c r="TA19" s="62"/>
      <c r="TB19" s="62"/>
      <c r="TC19" s="62"/>
      <c r="TD19" s="62"/>
      <c r="TE19" s="62"/>
      <c r="TF19" s="62"/>
      <c r="TG19" s="62"/>
      <c r="TH19" s="62"/>
      <c r="TI19" s="62"/>
      <c r="TJ19" s="62"/>
      <c r="TK19" s="62"/>
      <c r="TL19" s="62"/>
      <c r="TM19" s="62"/>
      <c r="TN19" s="62"/>
      <c r="TO19" s="62"/>
      <c r="TP19" s="62"/>
      <c r="TQ19" s="62"/>
      <c r="TR19" s="62"/>
      <c r="TS19" s="62"/>
      <c r="TT19" s="62"/>
      <c r="TU19" s="62"/>
      <c r="TV19" s="62"/>
      <c r="TW19" s="62"/>
      <c r="TX19" s="62"/>
      <c r="TY19" s="62"/>
      <c r="TZ19" s="62"/>
      <c r="UA19" s="62"/>
      <c r="UB19" s="62"/>
      <c r="UC19" s="62"/>
      <c r="UD19" s="62"/>
      <c r="UE19" s="62"/>
      <c r="UF19" s="62"/>
      <c r="UG19" s="62"/>
      <c r="UH19" s="62"/>
      <c r="UI19" s="62"/>
      <c r="UJ19" s="62"/>
      <c r="UK19" s="62"/>
      <c r="UL19" s="62"/>
      <c r="UM19" s="62"/>
      <c r="UN19" s="62"/>
      <c r="UO19" s="62"/>
      <c r="UP19" s="62"/>
      <c r="UQ19" s="62"/>
      <c r="UR19" s="62"/>
      <c r="US19" s="62"/>
      <c r="UT19" s="62"/>
      <c r="UU19" s="62"/>
      <c r="UV19" s="62"/>
      <c r="UW19" s="62"/>
      <c r="UX19" s="62"/>
      <c r="UY19" s="62"/>
      <c r="UZ19" s="62"/>
      <c r="VA19" s="62"/>
      <c r="VB19" s="62"/>
      <c r="VC19" s="62"/>
      <c r="VD19" s="62"/>
      <c r="VE19" s="62"/>
      <c r="VF19" s="62"/>
      <c r="VG19" s="62"/>
      <c r="VH19" s="62"/>
      <c r="VI19" s="62"/>
      <c r="VJ19" s="62"/>
      <c r="VK19" s="62"/>
      <c r="VL19" s="62"/>
      <c r="VM19" s="62"/>
      <c r="VN19" s="62"/>
      <c r="VO19" s="62"/>
      <c r="VP19" s="62"/>
      <c r="VQ19" s="62"/>
      <c r="VR19" s="62"/>
      <c r="VS19" s="62"/>
      <c r="VT19" s="62"/>
      <c r="VU19" s="62"/>
      <c r="VV19" s="62"/>
      <c r="VW19" s="62"/>
      <c r="VX19" s="62"/>
      <c r="VY19" s="62"/>
      <c r="VZ19" s="62"/>
      <c r="WA19" s="62"/>
      <c r="WB19" s="62"/>
      <c r="WC19" s="62"/>
      <c r="WD19" s="62"/>
      <c r="WE19" s="62"/>
      <c r="WF19" s="62"/>
      <c r="WG19" s="62"/>
      <c r="WH19" s="62"/>
      <c r="WI19" s="62"/>
      <c r="WJ19" s="62"/>
      <c r="WK19" s="62"/>
      <c r="WL19" s="62"/>
      <c r="WM19" s="62"/>
      <c r="WN19" s="62"/>
      <c r="WO19" s="62"/>
      <c r="WP19" s="62"/>
      <c r="WQ19" s="62"/>
      <c r="WR19" s="62"/>
      <c r="WS19" s="62"/>
      <c r="WT19" s="62"/>
      <c r="WU19" s="62"/>
      <c r="WV19" s="62"/>
      <c r="WW19" s="62"/>
      <c r="WX19" s="62"/>
      <c r="WY19" s="62"/>
      <c r="WZ19" s="62"/>
      <c r="XA19" s="62"/>
      <c r="XB19" s="62"/>
      <c r="XC19" s="62"/>
      <c r="XD19" s="62"/>
      <c r="XE19" s="62"/>
      <c r="XF19" s="62"/>
      <c r="XG19" s="62"/>
      <c r="XH19" s="62"/>
      <c r="XI19" s="62"/>
      <c r="XJ19" s="62"/>
      <c r="XK19" s="62"/>
      <c r="XL19" s="62"/>
      <c r="XM19" s="62"/>
    </row>
    <row r="20" spans="1:637" s="18" customFormat="1" ht="43.2" customHeight="1" x14ac:dyDescent="0.3">
      <c r="A20" s="72"/>
      <c r="B20" s="27" t="s">
        <v>60</v>
      </c>
      <c r="C20" s="29" t="s">
        <v>34</v>
      </c>
      <c r="D20" s="6">
        <v>18</v>
      </c>
      <c r="E20" s="27" t="s">
        <v>68</v>
      </c>
      <c r="F20" s="27" t="s">
        <v>69</v>
      </c>
      <c r="G20" s="47" t="s">
        <v>70</v>
      </c>
      <c r="H20" s="50" t="s">
        <v>71</v>
      </c>
      <c r="I20" s="52">
        <f t="shared" si="1"/>
        <v>0</v>
      </c>
      <c r="J20" s="22">
        <f>'[1]S3 Pokazatelji MZOM 270325'!K20+'[1]S3 Pokazatelji MINGO'!K20</f>
        <v>0</v>
      </c>
      <c r="K20" s="22">
        <f>'[1]S3 Pokazatelji MZOM 270325'!L20+'[1]S3 Pokazatelji MINGO'!L20</f>
        <v>0</v>
      </c>
      <c r="L20" s="22">
        <f>'[1]S3 Pokazatelji MZOM 270325'!M20+'[1]S3 Pokazatelji MINGO'!M20</f>
        <v>0</v>
      </c>
      <c r="M20" s="22">
        <f>'[1]S3 Pokazatelji MZOM 270325'!N20+'[1]S3 Pokazatelji MINGO'!N20</f>
        <v>0</v>
      </c>
      <c r="N20" s="22">
        <f>'[1]S3 Pokazatelji MZOM 270325'!O20+'[1]S3 Pokazatelji MINGO'!O20</f>
        <v>0</v>
      </c>
      <c r="O20" s="22">
        <f>'[1]S3 Pokazatelji MZOM 270325'!P20+'[1]S3 Pokazatelji MINGO'!P20</f>
        <v>0</v>
      </c>
      <c r="P20" s="22">
        <f>'[1]S3 Pokazatelji MZOM 270325'!Q20+'[1]S3 Pokazatelji MINGO'!Q20</f>
        <v>0</v>
      </c>
      <c r="Q20" s="22">
        <f>'[1]S3 Pokazatelji MZOM 270325'!R20+'[1]S3 Pokazatelji MINGO'!R20</f>
        <v>0</v>
      </c>
      <c r="R20" s="7" t="s">
        <v>29</v>
      </c>
    </row>
    <row r="21" spans="1:637" s="18" customFormat="1" ht="69.599999999999994" customHeight="1" x14ac:dyDescent="0.3">
      <c r="A21" s="72"/>
      <c r="B21" s="27" t="s">
        <v>60</v>
      </c>
      <c r="C21" s="29" t="s">
        <v>34</v>
      </c>
      <c r="D21" s="6">
        <v>19</v>
      </c>
      <c r="E21" s="27" t="s">
        <v>72</v>
      </c>
      <c r="F21" s="27" t="s">
        <v>73</v>
      </c>
      <c r="G21" s="47">
        <v>0</v>
      </c>
      <c r="H21" s="47">
        <v>11</v>
      </c>
      <c r="I21" s="52">
        <f t="shared" si="1"/>
        <v>3</v>
      </c>
      <c r="J21" s="22">
        <f>'[1]S3 Pokazatelji MZOM 270325'!K21+'[1]S3 Pokazatelji MINGO'!K21</f>
        <v>0</v>
      </c>
      <c r="K21" s="22">
        <f>'[1]S3 Pokazatelji MZOM 270325'!L21+'[1]S3 Pokazatelji MINGO'!L21</f>
        <v>0</v>
      </c>
      <c r="L21" s="22">
        <f>'[1]S3 Pokazatelji MZOM 270325'!M21+'[1]S3 Pokazatelji MINGO'!M21</f>
        <v>0</v>
      </c>
      <c r="M21" s="22">
        <v>1</v>
      </c>
      <c r="N21" s="22">
        <f>'[1]S3 Pokazatelji MZOM 270325'!O21+'[1]S3 Pokazatelji MINGO'!O21</f>
        <v>0</v>
      </c>
      <c r="O21" s="22">
        <f>'[1]S3 Pokazatelji MZOM 270325'!P21+'[1]S3 Pokazatelji MINGO'!P21</f>
        <v>0</v>
      </c>
      <c r="P21" s="22">
        <f>'[1]S3 Pokazatelji MZOM 270325'!Q21+'[1]S3 Pokazatelji MINGO'!Q21</f>
        <v>0</v>
      </c>
      <c r="Q21" s="22">
        <v>2</v>
      </c>
      <c r="R21" s="26" t="s">
        <v>169</v>
      </c>
    </row>
    <row r="22" spans="1:637" s="18" customFormat="1" ht="54.6" customHeight="1" x14ac:dyDescent="0.3">
      <c r="A22" s="73" t="s">
        <v>74</v>
      </c>
      <c r="B22" s="30" t="s">
        <v>75</v>
      </c>
      <c r="C22" s="30" t="s">
        <v>26</v>
      </c>
      <c r="D22" s="6">
        <v>20</v>
      </c>
      <c r="E22" s="30" t="s">
        <v>76</v>
      </c>
      <c r="F22" s="30" t="s">
        <v>77</v>
      </c>
      <c r="G22" s="47" t="s">
        <v>27</v>
      </c>
      <c r="H22" s="47">
        <v>45</v>
      </c>
      <c r="I22" s="52">
        <f t="shared" si="1"/>
        <v>0</v>
      </c>
      <c r="J22" s="22">
        <f>'[1]S3 Pokazatelji MZOM 270325'!K22+'[1]S3 Pokazatelji MINGO'!K22</f>
        <v>0</v>
      </c>
      <c r="K22" s="22">
        <f>'[1]S3 Pokazatelji MZOM 270325'!L22+'[1]S3 Pokazatelji MINGO'!L22</f>
        <v>0</v>
      </c>
      <c r="L22" s="22">
        <f>'[1]S3 Pokazatelji MZOM 270325'!M22+'[1]S3 Pokazatelji MINGO'!M22</f>
        <v>0</v>
      </c>
      <c r="M22" s="22">
        <f>'[1]S3 Pokazatelji MZOM 270325'!N22+'[1]S3 Pokazatelji MINGO'!N22</f>
        <v>0</v>
      </c>
      <c r="N22" s="22">
        <f>'[1]S3 Pokazatelji MZOM 270325'!O22+'[1]S3 Pokazatelji MINGO'!O22</f>
        <v>0</v>
      </c>
      <c r="O22" s="22">
        <f>'[1]S3 Pokazatelji MZOM 270325'!P22+'[1]S3 Pokazatelji MINGO'!P22</f>
        <v>0</v>
      </c>
      <c r="P22" s="22">
        <f>'[1]S3 Pokazatelji MZOM 270325'!Q22+'[1]S3 Pokazatelji MINGO'!Q22</f>
        <v>0</v>
      </c>
      <c r="Q22" s="22">
        <f>'[1]S3 Pokazatelji MZOM 270325'!R22+'[1]S3 Pokazatelji MINGO'!R22</f>
        <v>0</v>
      </c>
      <c r="R22" s="7" t="s">
        <v>29</v>
      </c>
    </row>
    <row r="23" spans="1:637" s="18" customFormat="1" ht="53.4" customHeight="1" x14ac:dyDescent="0.3">
      <c r="A23" s="73"/>
      <c r="B23" s="30" t="s">
        <v>75</v>
      </c>
      <c r="C23" s="30" t="s">
        <v>34</v>
      </c>
      <c r="D23" s="6">
        <v>21</v>
      </c>
      <c r="E23" s="30" t="s">
        <v>78</v>
      </c>
      <c r="F23" s="30" t="s">
        <v>79</v>
      </c>
      <c r="G23" s="47">
        <v>0</v>
      </c>
      <c r="H23" s="47">
        <v>84</v>
      </c>
      <c r="I23" s="52">
        <f t="shared" si="1"/>
        <v>0</v>
      </c>
      <c r="J23" s="22">
        <f>'[1]S3 Pokazatelji MZOM 270325'!K23+'[1]S3 Pokazatelji MINGO'!K23</f>
        <v>0</v>
      </c>
      <c r="K23" s="22">
        <f>'[1]S3 Pokazatelji MZOM 270325'!L23+'[1]S3 Pokazatelji MINGO'!L23</f>
        <v>0</v>
      </c>
      <c r="L23" s="22">
        <f>'[1]S3 Pokazatelji MZOM 270325'!M23+'[1]S3 Pokazatelji MINGO'!M23</f>
        <v>0</v>
      </c>
      <c r="M23" s="22">
        <f>'[1]S3 Pokazatelji MZOM 270325'!N23+'[1]S3 Pokazatelji MINGO'!N23</f>
        <v>0</v>
      </c>
      <c r="N23" s="22">
        <f>'[1]S3 Pokazatelji MZOM 270325'!O23+'[1]S3 Pokazatelji MINGO'!O23</f>
        <v>0</v>
      </c>
      <c r="O23" s="22">
        <f>'[1]S3 Pokazatelji MZOM 270325'!P23+'[1]S3 Pokazatelji MINGO'!P23</f>
        <v>0</v>
      </c>
      <c r="P23" s="22">
        <f>'[1]S3 Pokazatelji MZOM 270325'!Q23+'[1]S3 Pokazatelji MINGO'!Q23</f>
        <v>0</v>
      </c>
      <c r="Q23" s="22">
        <f>'[1]S3 Pokazatelji MZOM 270325'!R23+'[1]S3 Pokazatelji MINGO'!R23</f>
        <v>0</v>
      </c>
      <c r="R23" s="7" t="s">
        <v>29</v>
      </c>
    </row>
    <row r="24" spans="1:637" s="18" customFormat="1" ht="43.2" customHeight="1" x14ac:dyDescent="0.3">
      <c r="A24" s="73"/>
      <c r="B24" s="31" t="s">
        <v>80</v>
      </c>
      <c r="C24" s="32" t="s">
        <v>26</v>
      </c>
      <c r="D24" s="6">
        <v>22</v>
      </c>
      <c r="E24" s="31" t="s">
        <v>81</v>
      </c>
      <c r="F24" s="31" t="s">
        <v>82</v>
      </c>
      <c r="G24" s="47">
        <v>8</v>
      </c>
      <c r="H24" s="47">
        <v>294</v>
      </c>
      <c r="I24" s="52">
        <f t="shared" si="1"/>
        <v>0</v>
      </c>
      <c r="J24" s="22">
        <f>'[1]S3 Pokazatelji MZOM 270325'!K24+'[1]S3 Pokazatelji MINGO'!K24</f>
        <v>0</v>
      </c>
      <c r="K24" s="22">
        <f>'[1]S3 Pokazatelji MZOM 270325'!L24+'[1]S3 Pokazatelji MINGO'!L24</f>
        <v>0</v>
      </c>
      <c r="L24" s="22">
        <f>'[1]S3 Pokazatelji MZOM 270325'!M24+'[1]S3 Pokazatelji MINGO'!M24</f>
        <v>0</v>
      </c>
      <c r="M24" s="22">
        <f>'[1]S3 Pokazatelji MZOM 270325'!N24+'[1]S3 Pokazatelji MINGO'!N24</f>
        <v>0</v>
      </c>
      <c r="N24" s="22">
        <f>'[1]S3 Pokazatelji MZOM 270325'!O24+'[1]S3 Pokazatelji MINGO'!O24</f>
        <v>0</v>
      </c>
      <c r="O24" s="22">
        <f>'[1]S3 Pokazatelji MZOM 270325'!P24+'[1]S3 Pokazatelji MINGO'!P24</f>
        <v>0</v>
      </c>
      <c r="P24" s="22">
        <f>'[1]S3 Pokazatelji MZOM 270325'!Q24+'[1]S3 Pokazatelji MINGO'!Q24</f>
        <v>0</v>
      </c>
      <c r="Q24" s="22">
        <f>'[1]S3 Pokazatelji MZOM 270325'!R24+'[1]S3 Pokazatelji MINGO'!R24</f>
        <v>0</v>
      </c>
      <c r="R24" s="7" t="s">
        <v>29</v>
      </c>
    </row>
    <row r="25" spans="1:637" s="18" customFormat="1" ht="30.6" customHeight="1" x14ac:dyDescent="0.3">
      <c r="A25" s="73"/>
      <c r="B25" s="31" t="s">
        <v>80</v>
      </c>
      <c r="C25" s="32" t="s">
        <v>26</v>
      </c>
      <c r="D25" s="6">
        <v>23</v>
      </c>
      <c r="E25" s="31" t="s">
        <v>83</v>
      </c>
      <c r="F25" s="31" t="s">
        <v>84</v>
      </c>
      <c r="G25" s="47">
        <v>3</v>
      </c>
      <c r="H25" s="47">
        <v>317</v>
      </c>
      <c r="I25" s="52">
        <f t="shared" si="1"/>
        <v>3</v>
      </c>
      <c r="J25" s="22">
        <f>'[1]S3 Pokazatelji MZOM 270325'!K25+'[1]S3 Pokazatelji MINGO'!K25</f>
        <v>0</v>
      </c>
      <c r="K25" s="22">
        <f>'[1]S3 Pokazatelji MZOM 270325'!L25+'[1]S3 Pokazatelji MINGO'!L25</f>
        <v>0</v>
      </c>
      <c r="L25" s="22">
        <f>'[1]S3 Pokazatelji MZOM 270325'!M25+'[1]S3 Pokazatelji MINGO'!M25</f>
        <v>0</v>
      </c>
      <c r="M25" s="22">
        <f>'[1]S3 Pokazatelji MZOM 270325'!N25+'[1]S3 Pokazatelji MINGO'!N25</f>
        <v>0</v>
      </c>
      <c r="N25" s="22">
        <f>'[1]S3 Pokazatelji MZOM 270325'!O25+'[1]S3 Pokazatelji MINGO'!O25</f>
        <v>0</v>
      </c>
      <c r="O25" s="22">
        <f>'[1]S3 Pokazatelji MZOM 270325'!P25+'[1]S3 Pokazatelji MINGO'!P25</f>
        <v>0</v>
      </c>
      <c r="P25" s="22">
        <f>'[1]S3 Pokazatelji MZOM 270325'!Q25+'[1]S3 Pokazatelji MINGO'!Q25</f>
        <v>3</v>
      </c>
      <c r="Q25" s="22">
        <f>'[1]S3 Pokazatelji MZOM 270325'!R25+'[1]S3 Pokazatelji MINGO'!R25</f>
        <v>0</v>
      </c>
      <c r="R25" s="22" t="s">
        <v>63</v>
      </c>
    </row>
    <row r="26" spans="1:637" s="18" customFormat="1" ht="29.4" customHeight="1" x14ac:dyDescent="0.3">
      <c r="A26" s="73"/>
      <c r="B26" s="31" t="s">
        <v>80</v>
      </c>
      <c r="C26" s="33" t="s">
        <v>34</v>
      </c>
      <c r="D26" s="6">
        <v>24</v>
      </c>
      <c r="E26" s="31" t="s">
        <v>85</v>
      </c>
      <c r="F26" s="31" t="s">
        <v>86</v>
      </c>
      <c r="G26" s="47">
        <v>44</v>
      </c>
      <c r="H26" s="47">
        <v>160</v>
      </c>
      <c r="I26" s="52">
        <f t="shared" si="1"/>
        <v>5</v>
      </c>
      <c r="J26" s="22">
        <f>'[1]S3 Pokazatelji MZOM 270325'!K26+'[1]S3 Pokazatelji MINGO'!K26</f>
        <v>0</v>
      </c>
      <c r="K26" s="22">
        <f>'[1]S3 Pokazatelji MZOM 270325'!L26+'[1]S3 Pokazatelji MINGO'!L26</f>
        <v>3</v>
      </c>
      <c r="L26" s="22">
        <f>'[1]S3 Pokazatelji MZOM 270325'!M26+'[1]S3 Pokazatelji MINGO'!M26</f>
        <v>1</v>
      </c>
      <c r="M26" s="22">
        <f>'[1]S3 Pokazatelji MZOM 270325'!N26+'[1]S3 Pokazatelji MINGO'!N26</f>
        <v>0</v>
      </c>
      <c r="N26" s="22">
        <f>'[1]S3 Pokazatelji MZOM 270325'!O26+'[1]S3 Pokazatelji MINGO'!O26</f>
        <v>1</v>
      </c>
      <c r="O26" s="22">
        <f>'[1]S3 Pokazatelji MZOM 270325'!P26+'[1]S3 Pokazatelji MINGO'!P26</f>
        <v>0</v>
      </c>
      <c r="P26" s="22">
        <f>'[1]S3 Pokazatelji MZOM 270325'!Q26+'[1]S3 Pokazatelji MINGO'!Q26</f>
        <v>0</v>
      </c>
      <c r="Q26" s="22">
        <f>'[1]S3 Pokazatelji MZOM 270325'!R26+'[1]S3 Pokazatelji MINGO'!R26</f>
        <v>0</v>
      </c>
      <c r="R26" s="22" t="s">
        <v>87</v>
      </c>
    </row>
    <row r="27" spans="1:637" s="18" customFormat="1" ht="69.599999999999994" customHeight="1" x14ac:dyDescent="0.3">
      <c r="A27" s="73"/>
      <c r="B27" s="31" t="s">
        <v>80</v>
      </c>
      <c r="C27" s="33" t="s">
        <v>34</v>
      </c>
      <c r="D27" s="6">
        <v>25</v>
      </c>
      <c r="E27" s="31" t="s">
        <v>88</v>
      </c>
      <c r="F27" s="31" t="s">
        <v>162</v>
      </c>
      <c r="G27" s="47">
        <v>130</v>
      </c>
      <c r="H27" s="47">
        <v>1129</v>
      </c>
      <c r="I27" s="52">
        <f>SUM(J27:Q27)</f>
        <v>9</v>
      </c>
      <c r="J27" s="22">
        <f>'[1]S3 Pokazatelji MZOM 270325'!K27+'[1]S3 Pokazatelji MINGO'!K27</f>
        <v>0</v>
      </c>
      <c r="K27" s="22">
        <f>'[1]S3 Pokazatelji MZOM 270325'!L27+'[1]S3 Pokazatelji MINGO'!L27</f>
        <v>0</v>
      </c>
      <c r="L27" s="22">
        <f>'[1]S3 Pokazatelji MZOM 270325'!M27+'[1]S3 Pokazatelji MINGO'!M27</f>
        <v>1</v>
      </c>
      <c r="M27" s="22">
        <f>'[1]S3 Pokazatelji MZOM 270325'!N27+'[1]S3 Pokazatelji MINGO'!N27</f>
        <v>0</v>
      </c>
      <c r="N27" s="22">
        <f>'[1]S3 Pokazatelji MZOM 270325'!O27+'[1]S3 Pokazatelji MINGO'!O27</f>
        <v>1</v>
      </c>
      <c r="O27" s="22">
        <f>'[1]S3 Pokazatelji MZOM 270325'!P27+'[1]S3 Pokazatelji MINGO'!P27</f>
        <v>0</v>
      </c>
      <c r="P27" s="22">
        <f>'[1]S3 Pokazatelji MZOM 270325'!Q27+'[1]S3 Pokazatelji MINGO'!Q27</f>
        <v>6</v>
      </c>
      <c r="Q27" s="22">
        <v>1</v>
      </c>
      <c r="R27" s="34" t="s">
        <v>63</v>
      </c>
    </row>
    <row r="28" spans="1:637" s="18" customFormat="1" ht="48.6" customHeight="1" x14ac:dyDescent="0.3">
      <c r="A28" s="73"/>
      <c r="B28" s="31" t="s">
        <v>80</v>
      </c>
      <c r="C28" s="33" t="s">
        <v>34</v>
      </c>
      <c r="D28" s="6">
        <v>26</v>
      </c>
      <c r="E28" s="31" t="s">
        <v>89</v>
      </c>
      <c r="F28" s="31" t="s">
        <v>90</v>
      </c>
      <c r="G28" s="47" t="s">
        <v>91</v>
      </c>
      <c r="H28" s="50" t="s">
        <v>92</v>
      </c>
      <c r="I28" s="57">
        <f>SUM(J28:Q28)</f>
        <v>441216.62</v>
      </c>
      <c r="J28" s="35">
        <f>'[1]S3 Pokazatelji MZOM 270325'!K28+'[1]S3 Pokazatelji MINGO'!K28</f>
        <v>19999.009999999998</v>
      </c>
      <c r="K28" s="35">
        <f>'[1]S3 Pokazatelji MZOM 270325'!L28+'[1]S3 Pokazatelji MINGO'!L28</f>
        <v>19557.2</v>
      </c>
      <c r="L28" s="35">
        <f>'[1]S3 Pokazatelji MZOM 270325'!M28+'[1]S3 Pokazatelji MINGO'!M28</f>
        <v>50127.72</v>
      </c>
      <c r="M28" s="35">
        <f>'[1]S3 Pokazatelji MZOM 270325'!N28+'[1]S3 Pokazatelji MINGO'!N28</f>
        <v>5395</v>
      </c>
      <c r="N28" s="35">
        <f>'[1]S3 Pokazatelji MZOM 270325'!O28+'[1]S3 Pokazatelji MINGO'!O28</f>
        <v>36561.299999999996</v>
      </c>
      <c r="O28" s="35">
        <f>'[1]S3 Pokazatelji MZOM 270325'!P28+'[1]S3 Pokazatelji MINGO'!P28</f>
        <v>0</v>
      </c>
      <c r="P28" s="35">
        <f>'[1]S3 Pokazatelji MZOM 270325'!Q28+'[1]S3 Pokazatelji MINGO'!Q28</f>
        <v>276315.65000000002</v>
      </c>
      <c r="Q28" s="35">
        <f>'[1]S3 Pokazatelji MZOM 270325'!R28+'[1]S3 Pokazatelji MINGO'!R28</f>
        <v>33260.74</v>
      </c>
      <c r="R28" s="36" t="s">
        <v>93</v>
      </c>
    </row>
    <row r="29" spans="1:637" s="18" customFormat="1" ht="51.6" customHeight="1" x14ac:dyDescent="0.3">
      <c r="A29" s="73"/>
      <c r="B29" s="31" t="s">
        <v>80</v>
      </c>
      <c r="C29" s="33" t="s">
        <v>34</v>
      </c>
      <c r="D29" s="6">
        <v>27</v>
      </c>
      <c r="E29" s="31" t="s">
        <v>94</v>
      </c>
      <c r="F29" s="31" t="s">
        <v>95</v>
      </c>
      <c r="G29" s="47">
        <v>1</v>
      </c>
      <c r="H29" s="47">
        <v>1</v>
      </c>
      <c r="I29" s="52">
        <v>1</v>
      </c>
      <c r="J29" s="22">
        <f>'[1]S3 Pokazatelji MZOM 270325'!K29+'[1]S3 Pokazatelji MINGO'!K29</f>
        <v>0</v>
      </c>
      <c r="K29" s="22">
        <f>'[1]S3 Pokazatelji MZOM 270325'!L29+'[1]S3 Pokazatelji MINGO'!L29</f>
        <v>0</v>
      </c>
      <c r="L29" s="22">
        <f>'[1]S3 Pokazatelji MZOM 270325'!M29+'[1]S3 Pokazatelji MINGO'!M29</f>
        <v>0</v>
      </c>
      <c r="M29" s="22">
        <f>'[1]S3 Pokazatelji MZOM 270325'!N29+'[1]S3 Pokazatelji MINGO'!N29</f>
        <v>0</v>
      </c>
      <c r="N29" s="22">
        <f>'[1]S3 Pokazatelji MZOM 270325'!O29+'[1]S3 Pokazatelji MINGO'!O29</f>
        <v>0</v>
      </c>
      <c r="O29" s="22">
        <f>'[1]S3 Pokazatelji MZOM 270325'!P29+'[1]S3 Pokazatelji MINGO'!P29</f>
        <v>0</v>
      </c>
      <c r="P29" s="22">
        <f>'[1]S3 Pokazatelji MZOM 270325'!Q29+'[1]S3 Pokazatelji MINGO'!Q29</f>
        <v>0</v>
      </c>
      <c r="Q29" s="22">
        <f>'[1]S3 Pokazatelji MZOM 270325'!R29+'[1]S3 Pokazatelji MINGO'!R29</f>
        <v>0</v>
      </c>
      <c r="R29" s="36" t="s">
        <v>96</v>
      </c>
    </row>
    <row r="30" spans="1:637" s="18" customFormat="1" ht="52.2" customHeight="1" x14ac:dyDescent="0.3">
      <c r="A30" s="74" t="s">
        <v>97</v>
      </c>
      <c r="B30" s="37" t="s">
        <v>98</v>
      </c>
      <c r="C30" s="37" t="s">
        <v>26</v>
      </c>
      <c r="D30" s="8">
        <v>28</v>
      </c>
      <c r="E30" s="37" t="s">
        <v>99</v>
      </c>
      <c r="F30" s="37" t="s">
        <v>100</v>
      </c>
      <c r="G30" s="47" t="s">
        <v>70</v>
      </c>
      <c r="H30" s="50" t="s">
        <v>101</v>
      </c>
      <c r="I30" s="52"/>
      <c r="J30" s="22">
        <f>'[1]S3 Pokazatelji MZOM 270325'!K30+'[1]S3 Pokazatelji MINGO'!K30</f>
        <v>0</v>
      </c>
      <c r="K30" s="22">
        <f>'[1]S3 Pokazatelji MZOM 270325'!L30+'[1]S3 Pokazatelji MINGO'!L30</f>
        <v>0</v>
      </c>
      <c r="L30" s="22">
        <f>'[1]S3 Pokazatelji MZOM 270325'!M30+'[1]S3 Pokazatelji MINGO'!M30</f>
        <v>0</v>
      </c>
      <c r="M30" s="22">
        <f>'[1]S3 Pokazatelji MZOM 270325'!N30+'[1]S3 Pokazatelji MINGO'!N30</f>
        <v>0</v>
      </c>
      <c r="N30" s="22">
        <f>'[1]S3 Pokazatelji MZOM 270325'!O30+'[1]S3 Pokazatelji MINGO'!O30</f>
        <v>0</v>
      </c>
      <c r="O30" s="22">
        <f>'[1]S3 Pokazatelji MZOM 270325'!P30+'[1]S3 Pokazatelji MINGO'!P30</f>
        <v>0</v>
      </c>
      <c r="P30" s="22">
        <f>'[1]S3 Pokazatelji MZOM 270325'!Q30+'[1]S3 Pokazatelji MINGO'!Q30</f>
        <v>0</v>
      </c>
      <c r="Q30" s="22">
        <f>'[1]S3 Pokazatelji MZOM 270325'!R30+'[1]S3 Pokazatelji MINGO'!R30</f>
        <v>0</v>
      </c>
      <c r="R30" s="7" t="s">
        <v>29</v>
      </c>
    </row>
    <row r="31" spans="1:637" s="18" customFormat="1" ht="33" customHeight="1" x14ac:dyDescent="0.3">
      <c r="A31" s="74"/>
      <c r="B31" s="37" t="s">
        <v>98</v>
      </c>
      <c r="C31" s="37" t="s">
        <v>26</v>
      </c>
      <c r="D31" s="8">
        <v>29</v>
      </c>
      <c r="E31" s="37" t="s">
        <v>102</v>
      </c>
      <c r="F31" s="37" t="s">
        <v>103</v>
      </c>
      <c r="G31" s="47" t="s">
        <v>47</v>
      </c>
      <c r="H31" s="48">
        <v>0.5</v>
      </c>
      <c r="I31" s="52">
        <f>SUM(J31:Q31)</f>
        <v>0</v>
      </c>
      <c r="J31" s="22">
        <f>'[1]S3 Pokazatelji MZOM 270325'!K31+'[1]S3 Pokazatelji MINGO'!K31</f>
        <v>0</v>
      </c>
      <c r="K31" s="22">
        <f>'[1]S3 Pokazatelji MZOM 270325'!L31+'[1]S3 Pokazatelji MINGO'!L31</f>
        <v>0</v>
      </c>
      <c r="L31" s="22">
        <f>'[1]S3 Pokazatelji MZOM 270325'!M31+'[1]S3 Pokazatelji MINGO'!M31</f>
        <v>0</v>
      </c>
      <c r="M31" s="22">
        <f>'[1]S3 Pokazatelji MZOM 270325'!N31+'[1]S3 Pokazatelji MINGO'!N31</f>
        <v>0</v>
      </c>
      <c r="N31" s="22">
        <f>'[1]S3 Pokazatelji MZOM 270325'!O31+'[1]S3 Pokazatelji MINGO'!O31</f>
        <v>0</v>
      </c>
      <c r="O31" s="22">
        <f>'[1]S3 Pokazatelji MZOM 270325'!P31+'[1]S3 Pokazatelji MINGO'!P31</f>
        <v>0</v>
      </c>
      <c r="P31" s="22">
        <f>'[1]S3 Pokazatelji MZOM 270325'!Q31+'[1]S3 Pokazatelji MINGO'!Q31</f>
        <v>0</v>
      </c>
      <c r="Q31" s="22">
        <f>'[1]S3 Pokazatelji MZOM 270325'!R31+'[1]S3 Pokazatelji MINGO'!R31</f>
        <v>0</v>
      </c>
      <c r="R31" s="7" t="s">
        <v>29</v>
      </c>
    </row>
    <row r="32" spans="1:637" s="18" customFormat="1" ht="50.4" customHeight="1" x14ac:dyDescent="0.3">
      <c r="A32" s="74"/>
      <c r="B32" s="37" t="s">
        <v>98</v>
      </c>
      <c r="C32" s="37" t="s">
        <v>34</v>
      </c>
      <c r="D32" s="8">
        <v>30</v>
      </c>
      <c r="E32" s="37" t="s">
        <v>104</v>
      </c>
      <c r="F32" s="37" t="s">
        <v>163</v>
      </c>
      <c r="G32" s="47">
        <v>261</v>
      </c>
      <c r="H32" s="47">
        <v>1126</v>
      </c>
      <c r="I32" s="52">
        <f t="shared" ref="I32:I34" si="2">SUM(J32:Q32)</f>
        <v>149</v>
      </c>
      <c r="J32" s="22">
        <f>'[1]S3 Pokazatelji MZOM 270325'!K32+'[1]S3 Pokazatelji MINGO'!K32</f>
        <v>25</v>
      </c>
      <c r="K32" s="22">
        <f>'[1]S3 Pokazatelji MZOM 270325'!L32+'[1]S3 Pokazatelji MINGO'!L32</f>
        <v>60</v>
      </c>
      <c r="L32" s="22">
        <f>'[1]S3 Pokazatelji MZOM 270325'!M32+'[1]S3 Pokazatelji MINGO'!M32</f>
        <v>14</v>
      </c>
      <c r="M32" s="22">
        <f>'[1]S3 Pokazatelji MZOM 270325'!N32+'[1]S3 Pokazatelji MINGO'!N32</f>
        <v>12</v>
      </c>
      <c r="N32" s="22">
        <f>'[1]S3 Pokazatelji MZOM 270325'!O32+'[1]S3 Pokazatelji MINGO'!O32</f>
        <v>5</v>
      </c>
      <c r="O32" s="22">
        <f>'[1]S3 Pokazatelji MZOM 270325'!P32+'[1]S3 Pokazatelji MINGO'!P32</f>
        <v>1</v>
      </c>
      <c r="P32" s="22">
        <f>'[1]S3 Pokazatelji MZOM 270325'!Q32+'[1]S3 Pokazatelji MINGO'!Q32</f>
        <v>0</v>
      </c>
      <c r="Q32" s="22">
        <f>'[1]S3 Pokazatelji MZOM 270325'!R32+'[1]S3 Pokazatelji MINGO'!R32</f>
        <v>32</v>
      </c>
      <c r="R32" s="22" t="s">
        <v>105</v>
      </c>
    </row>
    <row r="33" spans="1:18" s="18" customFormat="1" ht="51" customHeight="1" x14ac:dyDescent="0.3">
      <c r="A33" s="74"/>
      <c r="B33" s="38" t="s">
        <v>106</v>
      </c>
      <c r="C33" s="39" t="s">
        <v>26</v>
      </c>
      <c r="D33" s="9">
        <v>31</v>
      </c>
      <c r="E33" s="38" t="s">
        <v>107</v>
      </c>
      <c r="F33" s="38" t="s">
        <v>164</v>
      </c>
      <c r="G33" s="47" t="s">
        <v>27</v>
      </c>
      <c r="H33" s="47">
        <v>853</v>
      </c>
      <c r="I33" s="52">
        <f t="shared" si="2"/>
        <v>0</v>
      </c>
      <c r="J33" s="22">
        <f>'[1]S3 Pokazatelji MZOM 270325'!K33+'[1]S3 Pokazatelji MINGO'!K33</f>
        <v>0</v>
      </c>
      <c r="K33" s="22">
        <f>'[1]S3 Pokazatelji MZOM 270325'!L33+'[1]S3 Pokazatelji MINGO'!L33</f>
        <v>0</v>
      </c>
      <c r="L33" s="22">
        <f>'[1]S3 Pokazatelji MZOM 270325'!M33+'[1]S3 Pokazatelji MINGO'!M33</f>
        <v>0</v>
      </c>
      <c r="M33" s="22">
        <f>'[1]S3 Pokazatelji MZOM 270325'!N33+'[1]S3 Pokazatelji MINGO'!N33</f>
        <v>0</v>
      </c>
      <c r="N33" s="22">
        <f>'[1]S3 Pokazatelji MZOM 270325'!O33+'[1]S3 Pokazatelji MINGO'!O33</f>
        <v>0</v>
      </c>
      <c r="O33" s="22">
        <f>'[1]S3 Pokazatelji MZOM 270325'!P33+'[1]S3 Pokazatelji MINGO'!P33</f>
        <v>0</v>
      </c>
      <c r="P33" s="22">
        <f>'[1]S3 Pokazatelji MZOM 270325'!Q33+'[1]S3 Pokazatelji MINGO'!Q33</f>
        <v>0</v>
      </c>
      <c r="Q33" s="22">
        <v>0</v>
      </c>
      <c r="R33" s="65" t="s">
        <v>165</v>
      </c>
    </row>
    <row r="34" spans="1:18" s="18" customFormat="1" ht="36.6" customHeight="1" x14ac:dyDescent="0.3">
      <c r="A34" s="74"/>
      <c r="B34" s="38" t="s">
        <v>106</v>
      </c>
      <c r="C34" s="39" t="s">
        <v>26</v>
      </c>
      <c r="D34" s="9">
        <v>32</v>
      </c>
      <c r="E34" s="38" t="s">
        <v>108</v>
      </c>
      <c r="F34" s="38" t="s">
        <v>109</v>
      </c>
      <c r="G34" s="47">
        <v>335</v>
      </c>
      <c r="H34" s="47">
        <v>5.9359999999999999</v>
      </c>
      <c r="I34" s="52">
        <f t="shared" si="2"/>
        <v>0</v>
      </c>
      <c r="J34" s="22">
        <f>'[1]S3 Pokazatelji MZOM 270325'!K34+'[1]S3 Pokazatelji MINGO'!K34</f>
        <v>0</v>
      </c>
      <c r="K34" s="22">
        <f>'[1]S3 Pokazatelji MZOM 270325'!L34+'[1]S3 Pokazatelji MINGO'!L34</f>
        <v>0</v>
      </c>
      <c r="L34" s="22">
        <f>'[1]S3 Pokazatelji MZOM 270325'!M34+'[1]S3 Pokazatelji MINGO'!M34</f>
        <v>0</v>
      </c>
      <c r="M34" s="22">
        <f>'[1]S3 Pokazatelji MZOM 270325'!N34+'[1]S3 Pokazatelji MINGO'!N34</f>
        <v>0</v>
      </c>
      <c r="N34" s="22">
        <f>'[1]S3 Pokazatelji MZOM 270325'!O34+'[1]S3 Pokazatelji MINGO'!O34</f>
        <v>0</v>
      </c>
      <c r="O34" s="22">
        <f>'[1]S3 Pokazatelji MZOM 270325'!P34+'[1]S3 Pokazatelji MINGO'!P34</f>
        <v>0</v>
      </c>
      <c r="P34" s="22">
        <f>'[1]S3 Pokazatelji MZOM 270325'!Q34+'[1]S3 Pokazatelji MINGO'!Q34</f>
        <v>0</v>
      </c>
      <c r="Q34" s="22">
        <f>'[1]S3 Pokazatelji MZOM 270325'!R34+'[1]S3 Pokazatelji MINGO'!R34</f>
        <v>0</v>
      </c>
      <c r="R34" s="7" t="s">
        <v>29</v>
      </c>
    </row>
    <row r="35" spans="1:18" s="18" customFormat="1" ht="57.6" customHeight="1" x14ac:dyDescent="0.3">
      <c r="A35" s="74"/>
      <c r="B35" s="38" t="s">
        <v>106</v>
      </c>
      <c r="C35" s="9" t="s">
        <v>34</v>
      </c>
      <c r="D35" s="9">
        <v>33</v>
      </c>
      <c r="E35" s="38" t="s">
        <v>110</v>
      </c>
      <c r="F35" s="38" t="s">
        <v>111</v>
      </c>
      <c r="G35" s="47">
        <v>0</v>
      </c>
      <c r="H35" s="47">
        <v>1.175</v>
      </c>
      <c r="I35" s="52">
        <f>SUM(J35:Q35)</f>
        <v>127</v>
      </c>
      <c r="J35" s="22">
        <v>7</v>
      </c>
      <c r="K35" s="22">
        <v>3</v>
      </c>
      <c r="L35" s="22">
        <v>3</v>
      </c>
      <c r="M35" s="22">
        <v>1</v>
      </c>
      <c r="N35" s="22">
        <v>3</v>
      </c>
      <c r="O35" s="22">
        <f>'[1]S3 Pokazatelji MZOM 270325'!P35+'[1]S3 Pokazatelji MINGO'!P35</f>
        <v>0</v>
      </c>
      <c r="P35" s="22">
        <v>77</v>
      </c>
      <c r="Q35" s="22">
        <v>33</v>
      </c>
      <c r="R35" s="68" t="s">
        <v>166</v>
      </c>
    </row>
    <row r="36" spans="1:18" s="18" customFormat="1" ht="46.8" customHeight="1" x14ac:dyDescent="0.3">
      <c r="A36" s="74"/>
      <c r="B36" s="38" t="s">
        <v>106</v>
      </c>
      <c r="C36" s="9" t="s">
        <v>34</v>
      </c>
      <c r="D36" s="9">
        <v>34</v>
      </c>
      <c r="E36" s="38" t="s">
        <v>112</v>
      </c>
      <c r="F36" s="38" t="s">
        <v>113</v>
      </c>
      <c r="G36" s="47">
        <v>3</v>
      </c>
      <c r="H36" s="47">
        <v>19</v>
      </c>
      <c r="I36" s="52">
        <f t="shared" ref="I36:I53" si="3">SUM(J36:Q36)</f>
        <v>0</v>
      </c>
      <c r="J36" s="22">
        <f>'[1]S3 Pokazatelji MZOM 270325'!K36+'[1]S3 Pokazatelji MINGO'!K36</f>
        <v>0</v>
      </c>
      <c r="K36" s="22">
        <f>'[1]S3 Pokazatelji MZOM 270325'!L36+'[1]S3 Pokazatelji MINGO'!L36</f>
        <v>0</v>
      </c>
      <c r="L36" s="22">
        <f>'[1]S3 Pokazatelji MZOM 270325'!M36+'[1]S3 Pokazatelji MINGO'!M36</f>
        <v>0</v>
      </c>
      <c r="M36" s="22">
        <f>'[1]S3 Pokazatelji MZOM 270325'!N36+'[1]S3 Pokazatelji MINGO'!N36</f>
        <v>0</v>
      </c>
      <c r="N36" s="22">
        <f>'[1]S3 Pokazatelji MZOM 270325'!O36+'[1]S3 Pokazatelji MINGO'!O36</f>
        <v>0</v>
      </c>
      <c r="O36" s="22">
        <f>'[1]S3 Pokazatelji MZOM 270325'!P36+'[1]S3 Pokazatelji MINGO'!P36</f>
        <v>0</v>
      </c>
      <c r="P36" s="22">
        <f>'[1]S3 Pokazatelji MZOM 270325'!Q36+'[1]S3 Pokazatelji MINGO'!Q36</f>
        <v>0</v>
      </c>
      <c r="Q36" s="22">
        <f>'[1]S3 Pokazatelji MZOM 270325'!R36+'[1]S3 Pokazatelji MINGO'!R36</f>
        <v>0</v>
      </c>
      <c r="R36" s="7" t="s">
        <v>29</v>
      </c>
    </row>
    <row r="37" spans="1:18" s="18" customFormat="1" ht="36.6" customHeight="1" x14ac:dyDescent="0.3">
      <c r="A37" s="74"/>
      <c r="B37" s="38" t="s">
        <v>106</v>
      </c>
      <c r="C37" s="9" t="s">
        <v>34</v>
      </c>
      <c r="D37" s="9">
        <v>35</v>
      </c>
      <c r="E37" s="38" t="s">
        <v>114</v>
      </c>
      <c r="F37" s="38" t="s">
        <v>115</v>
      </c>
      <c r="G37" s="47">
        <v>1</v>
      </c>
      <c r="H37" s="47">
        <v>1</v>
      </c>
      <c r="I37" s="52">
        <v>1</v>
      </c>
      <c r="J37" s="22">
        <f>'[1]S3 Pokazatelji MZOM 270325'!K37+'[1]S3 Pokazatelji MINGO'!K37</f>
        <v>0</v>
      </c>
      <c r="K37" s="22">
        <f>'[1]S3 Pokazatelji MZOM 270325'!L37+'[1]S3 Pokazatelji MINGO'!L37</f>
        <v>0</v>
      </c>
      <c r="L37" s="22">
        <f>'[1]S3 Pokazatelji MZOM 270325'!M37+'[1]S3 Pokazatelji MINGO'!M37</f>
        <v>0</v>
      </c>
      <c r="M37" s="22">
        <f>'[1]S3 Pokazatelji MZOM 270325'!N37+'[1]S3 Pokazatelji MINGO'!N37</f>
        <v>0</v>
      </c>
      <c r="N37" s="22">
        <f>'[1]S3 Pokazatelji MZOM 270325'!O37+'[1]S3 Pokazatelji MINGO'!O37</f>
        <v>0</v>
      </c>
      <c r="O37" s="22">
        <f>'[1]S3 Pokazatelji MZOM 270325'!P37+'[1]S3 Pokazatelji MINGO'!P37</f>
        <v>0</v>
      </c>
      <c r="P37" s="22">
        <f>'[1]S3 Pokazatelji MZOM 270325'!Q37+'[1]S3 Pokazatelji MINGO'!Q37</f>
        <v>0</v>
      </c>
      <c r="Q37" s="22">
        <v>1</v>
      </c>
      <c r="R37" s="69" t="s">
        <v>116</v>
      </c>
    </row>
    <row r="38" spans="1:18" s="18" customFormat="1" ht="43.8" customHeight="1" x14ac:dyDescent="0.3">
      <c r="A38" s="74"/>
      <c r="B38" s="38" t="s">
        <v>106</v>
      </c>
      <c r="C38" s="9" t="s">
        <v>34</v>
      </c>
      <c r="D38" s="9">
        <v>36</v>
      </c>
      <c r="E38" s="38" t="s">
        <v>117</v>
      </c>
      <c r="F38" s="38" t="s">
        <v>118</v>
      </c>
      <c r="G38" s="47">
        <v>1</v>
      </c>
      <c r="H38" s="47">
        <v>1</v>
      </c>
      <c r="I38" s="52">
        <f t="shared" si="3"/>
        <v>0</v>
      </c>
      <c r="J38" s="22">
        <f>'[1]S3 Pokazatelji MZOM 270325'!K38+'[1]S3 Pokazatelji MINGO'!K38</f>
        <v>0</v>
      </c>
      <c r="K38" s="22">
        <f>'[1]S3 Pokazatelji MZOM 270325'!L38+'[1]S3 Pokazatelji MINGO'!L38</f>
        <v>0</v>
      </c>
      <c r="L38" s="22">
        <f>'[1]S3 Pokazatelji MZOM 270325'!M38+'[1]S3 Pokazatelji MINGO'!M38</f>
        <v>0</v>
      </c>
      <c r="M38" s="22">
        <f>'[1]S3 Pokazatelji MZOM 270325'!N38+'[1]S3 Pokazatelji MINGO'!N38</f>
        <v>0</v>
      </c>
      <c r="N38" s="22">
        <f>'[1]S3 Pokazatelji MZOM 270325'!O38+'[1]S3 Pokazatelji MINGO'!O38</f>
        <v>0</v>
      </c>
      <c r="O38" s="22">
        <f>'[1]S3 Pokazatelji MZOM 270325'!P38+'[1]S3 Pokazatelji MINGO'!P38</f>
        <v>0</v>
      </c>
      <c r="P38" s="22">
        <f>'[1]S3 Pokazatelji MZOM 270325'!Q38+'[1]S3 Pokazatelji MINGO'!Q38</f>
        <v>0</v>
      </c>
      <c r="Q38" s="22">
        <f>'[1]S3 Pokazatelji MZOM 270325'!R38+'[1]S3 Pokazatelji MINGO'!R38</f>
        <v>0</v>
      </c>
      <c r="R38" s="7" t="s">
        <v>29</v>
      </c>
    </row>
    <row r="39" spans="1:18" s="18" customFormat="1" ht="44.4" customHeight="1" x14ac:dyDescent="0.3">
      <c r="A39" s="74"/>
      <c r="B39" s="40" t="s">
        <v>119</v>
      </c>
      <c r="C39" s="41" t="s">
        <v>26</v>
      </c>
      <c r="D39" s="10">
        <v>37</v>
      </c>
      <c r="E39" s="40" t="s">
        <v>120</v>
      </c>
      <c r="F39" s="40" t="s">
        <v>121</v>
      </c>
      <c r="G39" s="47" t="s">
        <v>27</v>
      </c>
      <c r="H39" s="51" t="s">
        <v>122</v>
      </c>
      <c r="I39" s="52">
        <f t="shared" si="3"/>
        <v>0</v>
      </c>
      <c r="J39" s="22">
        <f>'[1]S3 Pokazatelji MZOM 270325'!K39+'[1]S3 Pokazatelji MINGO'!K39</f>
        <v>0</v>
      </c>
      <c r="K39" s="22">
        <f>'[1]S3 Pokazatelji MZOM 270325'!L39+'[1]S3 Pokazatelji MINGO'!L39</f>
        <v>0</v>
      </c>
      <c r="L39" s="22">
        <f>'[1]S3 Pokazatelji MZOM 270325'!M39+'[1]S3 Pokazatelji MINGO'!M39</f>
        <v>0</v>
      </c>
      <c r="M39" s="22">
        <f>'[1]S3 Pokazatelji MZOM 270325'!N39+'[1]S3 Pokazatelji MINGO'!N39</f>
        <v>0</v>
      </c>
      <c r="N39" s="22">
        <f>'[1]S3 Pokazatelji MZOM 270325'!O39+'[1]S3 Pokazatelji MINGO'!O39</f>
        <v>0</v>
      </c>
      <c r="O39" s="22">
        <f>'[1]S3 Pokazatelji MZOM 270325'!P39+'[1]S3 Pokazatelji MINGO'!P39</f>
        <v>0</v>
      </c>
      <c r="P39" s="22">
        <f>'[1]S3 Pokazatelji MZOM 270325'!Q39+'[1]S3 Pokazatelji MINGO'!Q39</f>
        <v>0</v>
      </c>
      <c r="Q39" s="22">
        <f>'[1]S3 Pokazatelji MZOM 270325'!R39+'[1]S3 Pokazatelji MINGO'!R39</f>
        <v>0</v>
      </c>
      <c r="R39" s="7" t="s">
        <v>29</v>
      </c>
    </row>
    <row r="40" spans="1:18" s="18" customFormat="1" ht="45.6" customHeight="1" x14ac:dyDescent="0.3">
      <c r="A40" s="74"/>
      <c r="B40" s="40" t="s">
        <v>119</v>
      </c>
      <c r="C40" s="41" t="s">
        <v>26</v>
      </c>
      <c r="D40" s="10">
        <v>38</v>
      </c>
      <c r="E40" s="40" t="s">
        <v>123</v>
      </c>
      <c r="F40" s="40" t="s">
        <v>124</v>
      </c>
      <c r="G40" s="47" t="s">
        <v>27</v>
      </c>
      <c r="H40" s="47">
        <v>700</v>
      </c>
      <c r="I40" s="52">
        <f t="shared" si="3"/>
        <v>0</v>
      </c>
      <c r="J40" s="22">
        <f>'[1]S3 Pokazatelji MZOM 270325'!K40+'[1]S3 Pokazatelji MINGO'!K40</f>
        <v>0</v>
      </c>
      <c r="K40" s="22">
        <f>'[1]S3 Pokazatelji MZOM 270325'!L40+'[1]S3 Pokazatelji MINGO'!L40</f>
        <v>0</v>
      </c>
      <c r="L40" s="22">
        <f>'[1]S3 Pokazatelji MZOM 270325'!M40+'[1]S3 Pokazatelji MINGO'!M40</f>
        <v>0</v>
      </c>
      <c r="M40" s="22">
        <f>'[1]S3 Pokazatelji MZOM 270325'!N40+'[1]S3 Pokazatelji MINGO'!N40</f>
        <v>0</v>
      </c>
      <c r="N40" s="22">
        <f>'[1]S3 Pokazatelji MZOM 270325'!O40+'[1]S3 Pokazatelji MINGO'!O40</f>
        <v>0</v>
      </c>
      <c r="O40" s="22">
        <f>'[1]S3 Pokazatelji MZOM 270325'!P40+'[1]S3 Pokazatelji MINGO'!P40</f>
        <v>0</v>
      </c>
      <c r="P40" s="22">
        <f>'[1]S3 Pokazatelji MZOM 270325'!Q40+'[1]S3 Pokazatelji MINGO'!Q40</f>
        <v>0</v>
      </c>
      <c r="Q40" s="22">
        <f>'[1]S3 Pokazatelji MZOM 270325'!R40+'[1]S3 Pokazatelji MINGO'!R40</f>
        <v>0</v>
      </c>
      <c r="R40" s="7" t="s">
        <v>29</v>
      </c>
    </row>
    <row r="41" spans="1:18" s="18" customFormat="1" ht="155.4" customHeight="1" x14ac:dyDescent="0.3">
      <c r="A41" s="74"/>
      <c r="B41" s="40" t="s">
        <v>119</v>
      </c>
      <c r="C41" s="41" t="s">
        <v>26</v>
      </c>
      <c r="D41" s="10">
        <v>39</v>
      </c>
      <c r="E41" s="40" t="s">
        <v>125</v>
      </c>
      <c r="F41" s="40" t="s">
        <v>126</v>
      </c>
      <c r="G41" s="47" t="s">
        <v>27</v>
      </c>
      <c r="H41" s="47">
        <v>21.468</v>
      </c>
      <c r="I41" s="52">
        <f t="shared" si="3"/>
        <v>0</v>
      </c>
      <c r="J41" s="22">
        <f>'[1]S3 Pokazatelji MZOM 270325'!K41+'[1]S3 Pokazatelji MINGO'!K41</f>
        <v>0</v>
      </c>
      <c r="K41" s="22">
        <f>'[1]S3 Pokazatelji MZOM 270325'!L41+'[1]S3 Pokazatelji MINGO'!L41</f>
        <v>0</v>
      </c>
      <c r="L41" s="22">
        <f>'[1]S3 Pokazatelji MZOM 270325'!M41+'[1]S3 Pokazatelji MINGO'!M41</f>
        <v>0</v>
      </c>
      <c r="M41" s="22">
        <f>'[1]S3 Pokazatelji MZOM 270325'!N41+'[1]S3 Pokazatelji MINGO'!N41</f>
        <v>0</v>
      </c>
      <c r="N41" s="22">
        <f>'[1]S3 Pokazatelji MZOM 270325'!O41+'[1]S3 Pokazatelji MINGO'!O41</f>
        <v>0</v>
      </c>
      <c r="O41" s="22">
        <f>'[1]S3 Pokazatelji MZOM 270325'!P41+'[1]S3 Pokazatelji MINGO'!P41</f>
        <v>0</v>
      </c>
      <c r="P41" s="22">
        <f>'[1]S3 Pokazatelji MZOM 270325'!Q41+'[1]S3 Pokazatelji MINGO'!Q41</f>
        <v>0</v>
      </c>
      <c r="Q41" s="22">
        <f>'[1]S3 Pokazatelji MZOM 270325'!R41+'[1]S3 Pokazatelji MINGO'!R41</f>
        <v>0</v>
      </c>
      <c r="R41" s="7" t="s">
        <v>29</v>
      </c>
    </row>
    <row r="42" spans="1:18" s="18" customFormat="1" ht="61.8" customHeight="1" x14ac:dyDescent="0.3">
      <c r="A42" s="74"/>
      <c r="B42" s="40" t="s">
        <v>119</v>
      </c>
      <c r="C42" s="10" t="s">
        <v>34</v>
      </c>
      <c r="D42" s="10">
        <v>40</v>
      </c>
      <c r="E42" s="40" t="s">
        <v>127</v>
      </c>
      <c r="F42" s="40" t="s">
        <v>128</v>
      </c>
      <c r="G42" s="47">
        <v>150</v>
      </c>
      <c r="H42" s="47">
        <v>5986</v>
      </c>
      <c r="I42" s="52">
        <f t="shared" si="3"/>
        <v>0</v>
      </c>
      <c r="J42" s="22">
        <f>'[1]S3 Pokazatelji MZOM 270325'!K42+'[1]S3 Pokazatelji MINGO'!K42</f>
        <v>0</v>
      </c>
      <c r="K42" s="22">
        <f>'[1]S3 Pokazatelji MZOM 270325'!L42+'[1]S3 Pokazatelji MINGO'!L42</f>
        <v>0</v>
      </c>
      <c r="L42" s="22">
        <f>'[1]S3 Pokazatelji MZOM 270325'!M42+'[1]S3 Pokazatelji MINGO'!M42</f>
        <v>0</v>
      </c>
      <c r="M42" s="22">
        <f>'[1]S3 Pokazatelji MZOM 270325'!N42+'[1]S3 Pokazatelji MINGO'!N42</f>
        <v>0</v>
      </c>
      <c r="N42" s="22">
        <f>'[1]S3 Pokazatelji MZOM 270325'!O42+'[1]S3 Pokazatelji MINGO'!O42</f>
        <v>0</v>
      </c>
      <c r="O42" s="22">
        <f>'[1]S3 Pokazatelji MZOM 270325'!P42+'[1]S3 Pokazatelji MINGO'!P42</f>
        <v>0</v>
      </c>
      <c r="P42" s="22">
        <f>'[1]S3 Pokazatelji MZOM 270325'!Q42+'[1]S3 Pokazatelji MINGO'!Q42</f>
        <v>0</v>
      </c>
      <c r="Q42" s="22">
        <f>'[1]S3 Pokazatelji MZOM 270325'!R42+'[1]S3 Pokazatelji MINGO'!R42</f>
        <v>0</v>
      </c>
      <c r="R42" s="7" t="s">
        <v>29</v>
      </c>
    </row>
    <row r="43" spans="1:18" s="18" customFormat="1" ht="34.200000000000003" customHeight="1" x14ac:dyDescent="0.3">
      <c r="A43" s="74"/>
      <c r="B43" s="40" t="s">
        <v>119</v>
      </c>
      <c r="C43" s="10" t="s">
        <v>34</v>
      </c>
      <c r="D43" s="10">
        <v>41</v>
      </c>
      <c r="E43" s="40" t="s">
        <v>129</v>
      </c>
      <c r="F43" s="40" t="s">
        <v>130</v>
      </c>
      <c r="G43" s="47">
        <v>0</v>
      </c>
      <c r="H43" s="51" t="s">
        <v>131</v>
      </c>
      <c r="I43" s="52">
        <f t="shared" si="3"/>
        <v>0</v>
      </c>
      <c r="J43" s="22">
        <f>'[1]S3 Pokazatelji MZOM 270325'!K43+'[1]S3 Pokazatelji MINGO'!K43</f>
        <v>0</v>
      </c>
      <c r="K43" s="22">
        <f>'[1]S3 Pokazatelji MZOM 270325'!L43+'[1]S3 Pokazatelji MINGO'!L43</f>
        <v>0</v>
      </c>
      <c r="L43" s="22">
        <f>'[1]S3 Pokazatelji MZOM 270325'!M43+'[1]S3 Pokazatelji MINGO'!M43</f>
        <v>0</v>
      </c>
      <c r="M43" s="22">
        <f>'[1]S3 Pokazatelji MZOM 270325'!N43+'[1]S3 Pokazatelji MINGO'!N43</f>
        <v>0</v>
      </c>
      <c r="N43" s="22">
        <f>'[1]S3 Pokazatelji MZOM 270325'!O43+'[1]S3 Pokazatelji MINGO'!O43</f>
        <v>0</v>
      </c>
      <c r="O43" s="22">
        <f>'[1]S3 Pokazatelji MZOM 270325'!P43+'[1]S3 Pokazatelji MINGO'!P43</f>
        <v>0</v>
      </c>
      <c r="P43" s="22">
        <f>'[1]S3 Pokazatelji MZOM 270325'!Q43+'[1]S3 Pokazatelji MINGO'!Q43</f>
        <v>0</v>
      </c>
      <c r="Q43" s="22">
        <f>'[1]S3 Pokazatelji MZOM 270325'!R43+'[1]S3 Pokazatelji MINGO'!R43</f>
        <v>0</v>
      </c>
      <c r="R43" s="7" t="s">
        <v>29</v>
      </c>
    </row>
    <row r="44" spans="1:18" s="18" customFormat="1" ht="44.4" customHeight="1" x14ac:dyDescent="0.3">
      <c r="A44" s="74"/>
      <c r="B44" s="40" t="s">
        <v>119</v>
      </c>
      <c r="C44" s="10" t="s">
        <v>34</v>
      </c>
      <c r="D44" s="10">
        <v>42</v>
      </c>
      <c r="E44" s="40" t="s">
        <v>132</v>
      </c>
      <c r="F44" s="40" t="s">
        <v>133</v>
      </c>
      <c r="G44" s="47">
        <v>3000</v>
      </c>
      <c r="H44" s="47">
        <v>3000</v>
      </c>
      <c r="I44" s="52">
        <f t="shared" si="3"/>
        <v>2653</v>
      </c>
      <c r="J44" s="22">
        <f>'[1]S3 Pokazatelji MZOM 270325'!K44+'[1]S3 Pokazatelji MINGO'!K44</f>
        <v>0</v>
      </c>
      <c r="K44" s="22">
        <f>'[1]S3 Pokazatelji MZOM 270325'!L44+'[1]S3 Pokazatelji MINGO'!L44</f>
        <v>0</v>
      </c>
      <c r="L44" s="22">
        <f>'[1]S3 Pokazatelji MZOM 270325'!M44+'[1]S3 Pokazatelji MINGO'!M44</f>
        <v>0</v>
      </c>
      <c r="M44" s="22">
        <f>'[1]S3 Pokazatelji MZOM 270325'!N44+'[1]S3 Pokazatelji MINGO'!N44</f>
        <v>0</v>
      </c>
      <c r="N44" s="22">
        <f>'[1]S3 Pokazatelji MZOM 270325'!O44+'[1]S3 Pokazatelji MINGO'!O44</f>
        <v>0</v>
      </c>
      <c r="O44" s="22">
        <f>'[1]S3 Pokazatelji MZOM 270325'!P44+'[1]S3 Pokazatelji MINGO'!P44</f>
        <v>0</v>
      </c>
      <c r="P44" s="22">
        <f>'[1]S3 Pokazatelji MZOM 270325'!Q44+'[1]S3 Pokazatelji MINGO'!Q44</f>
        <v>0</v>
      </c>
      <c r="Q44" s="22">
        <v>2653</v>
      </c>
      <c r="R44" s="22" t="s">
        <v>134</v>
      </c>
    </row>
    <row r="45" spans="1:18" s="18" customFormat="1" ht="55.8" customHeight="1" x14ac:dyDescent="0.3">
      <c r="A45" s="74"/>
      <c r="B45" s="42" t="s">
        <v>135</v>
      </c>
      <c r="C45" s="43" t="s">
        <v>26</v>
      </c>
      <c r="D45" s="11">
        <v>43</v>
      </c>
      <c r="E45" s="42" t="s">
        <v>136</v>
      </c>
      <c r="F45" s="42" t="s">
        <v>167</v>
      </c>
      <c r="G45" s="47" t="s">
        <v>27</v>
      </c>
      <c r="H45" s="47">
        <v>70</v>
      </c>
      <c r="I45" s="52">
        <f>SUM(J45:Q45)</f>
        <v>201</v>
      </c>
      <c r="J45" s="22">
        <f>'[1]S3 Pokazatelji MZOM 270325'!K45+'[1]S3 Pokazatelji MINGO'!K45</f>
        <v>56</v>
      </c>
      <c r="K45" s="22">
        <f>'[1]S3 Pokazatelji MZOM 270325'!L45+'[1]S3 Pokazatelji MINGO'!L45</f>
        <v>88</v>
      </c>
      <c r="L45" s="22">
        <f>'[1]S3 Pokazatelji MZOM 270325'!M45+'[1]S3 Pokazatelji MINGO'!M45</f>
        <v>19</v>
      </c>
      <c r="M45" s="22">
        <f>'[1]S3 Pokazatelji MZOM 270325'!N45+'[1]S3 Pokazatelji MINGO'!N45</f>
        <v>23</v>
      </c>
      <c r="N45" s="22">
        <f>'[1]S3 Pokazatelji MZOM 270325'!O45+'[1]S3 Pokazatelji MINGO'!O45</f>
        <v>3</v>
      </c>
      <c r="O45" s="22">
        <f>'[1]S3 Pokazatelji MZOM 270325'!P45+'[1]S3 Pokazatelji MINGO'!P45</f>
        <v>6</v>
      </c>
      <c r="P45" s="22">
        <f>'[1]S3 Pokazatelji MZOM 270325'!Q45+'[1]S3 Pokazatelji MINGO'!Q45</f>
        <v>0</v>
      </c>
      <c r="Q45" s="22">
        <f>'[1]S3 Pokazatelji MZOM 270325'!R45+'[1]S3 Pokazatelji MINGO'!R45+1</f>
        <v>6</v>
      </c>
      <c r="R45" s="44" t="s">
        <v>137</v>
      </c>
    </row>
    <row r="46" spans="1:18" s="18" customFormat="1" ht="40.200000000000003" customHeight="1" x14ac:dyDescent="0.3">
      <c r="A46" s="74"/>
      <c r="B46" s="42" t="s">
        <v>135</v>
      </c>
      <c r="C46" s="43" t="s">
        <v>26</v>
      </c>
      <c r="D46" s="11">
        <v>44</v>
      </c>
      <c r="E46" s="42" t="s">
        <v>138</v>
      </c>
      <c r="F46" s="42" t="s">
        <v>139</v>
      </c>
      <c r="G46" s="47" t="s">
        <v>27</v>
      </c>
      <c r="H46" s="47">
        <v>154</v>
      </c>
      <c r="I46" s="52">
        <f t="shared" si="3"/>
        <v>0</v>
      </c>
      <c r="J46" s="22">
        <f>'[1]S3 Pokazatelji MZOM 270325'!K46+'[1]S3 Pokazatelji MINGO'!K46</f>
        <v>0</v>
      </c>
      <c r="K46" s="22">
        <f>'[1]S3 Pokazatelji MZOM 270325'!L46+'[1]S3 Pokazatelji MINGO'!L46</f>
        <v>0</v>
      </c>
      <c r="L46" s="22">
        <f>'[1]S3 Pokazatelji MZOM 270325'!M46+'[1]S3 Pokazatelji MINGO'!M46</f>
        <v>0</v>
      </c>
      <c r="M46" s="22">
        <f>'[1]S3 Pokazatelji MZOM 270325'!N46+'[1]S3 Pokazatelji MINGO'!N46</f>
        <v>0</v>
      </c>
      <c r="N46" s="22">
        <f>'[1]S3 Pokazatelji MZOM 270325'!O46+'[1]S3 Pokazatelji MINGO'!O46</f>
        <v>0</v>
      </c>
      <c r="O46" s="22">
        <f>'[1]S3 Pokazatelji MZOM 270325'!P46+'[1]S3 Pokazatelji MINGO'!P46</f>
        <v>0</v>
      </c>
      <c r="P46" s="22">
        <f>'[1]S3 Pokazatelji MZOM 270325'!Q46+'[1]S3 Pokazatelji MINGO'!Q46</f>
        <v>0</v>
      </c>
      <c r="Q46" s="22">
        <f>'[1]S3 Pokazatelji MZOM 270325'!R46+'[1]S3 Pokazatelji MINGO'!R46</f>
        <v>0</v>
      </c>
      <c r="R46" s="7" t="s">
        <v>29</v>
      </c>
    </row>
    <row r="47" spans="1:18" s="18" customFormat="1" ht="33.6" customHeight="1" x14ac:dyDescent="0.3">
      <c r="A47" s="74"/>
      <c r="B47" s="42" t="s">
        <v>135</v>
      </c>
      <c r="C47" s="43" t="s">
        <v>26</v>
      </c>
      <c r="D47" s="11">
        <v>45</v>
      </c>
      <c r="E47" s="42" t="s">
        <v>140</v>
      </c>
      <c r="F47" s="42" t="s">
        <v>141</v>
      </c>
      <c r="G47" s="47" t="s">
        <v>27</v>
      </c>
      <c r="H47" s="47">
        <v>200</v>
      </c>
      <c r="I47" s="52">
        <f t="shared" si="3"/>
        <v>0</v>
      </c>
      <c r="J47" s="22">
        <f>'[1]S3 Pokazatelji MZOM 270325'!K47+'[1]S3 Pokazatelji MINGO'!K47</f>
        <v>0</v>
      </c>
      <c r="K47" s="22">
        <f>'[1]S3 Pokazatelji MZOM 270325'!L47+'[1]S3 Pokazatelji MINGO'!L47</f>
        <v>0</v>
      </c>
      <c r="L47" s="22">
        <f>'[1]S3 Pokazatelji MZOM 270325'!M47+'[1]S3 Pokazatelji MINGO'!M47</f>
        <v>0</v>
      </c>
      <c r="M47" s="22">
        <f>'[1]S3 Pokazatelji MZOM 270325'!N47+'[1]S3 Pokazatelji MINGO'!N47</f>
        <v>0</v>
      </c>
      <c r="N47" s="22">
        <f>'[1]S3 Pokazatelji MZOM 270325'!O47+'[1]S3 Pokazatelji MINGO'!O47</f>
        <v>0</v>
      </c>
      <c r="O47" s="22">
        <f>'[1]S3 Pokazatelji MZOM 270325'!P47+'[1]S3 Pokazatelji MINGO'!P47</f>
        <v>0</v>
      </c>
      <c r="P47" s="22">
        <f>'[1]S3 Pokazatelji MZOM 270325'!Q47+'[1]S3 Pokazatelji MINGO'!Q47</f>
        <v>0</v>
      </c>
      <c r="Q47" s="22">
        <f>'[1]S3 Pokazatelji MZOM 270325'!R47+'[1]S3 Pokazatelji MINGO'!R47</f>
        <v>0</v>
      </c>
      <c r="R47" s="7" t="s">
        <v>29</v>
      </c>
    </row>
    <row r="48" spans="1:18" s="18" customFormat="1" ht="35.4" customHeight="1" x14ac:dyDescent="0.3">
      <c r="A48" s="74"/>
      <c r="B48" s="42" t="s">
        <v>135</v>
      </c>
      <c r="C48" s="43" t="s">
        <v>26</v>
      </c>
      <c r="D48" s="11">
        <v>46</v>
      </c>
      <c r="E48" s="42" t="s">
        <v>142</v>
      </c>
      <c r="F48" s="42" t="s">
        <v>143</v>
      </c>
      <c r="G48" s="47" t="s">
        <v>27</v>
      </c>
      <c r="H48" s="47">
        <v>8</v>
      </c>
      <c r="I48" s="52">
        <f t="shared" si="3"/>
        <v>0</v>
      </c>
      <c r="J48" s="22">
        <f>'[1]S3 Pokazatelji MZOM 270325'!K48+'[1]S3 Pokazatelji MINGO'!K48</f>
        <v>0</v>
      </c>
      <c r="K48" s="22">
        <f>'[1]S3 Pokazatelji MZOM 270325'!L48+'[1]S3 Pokazatelji MINGO'!L48</f>
        <v>0</v>
      </c>
      <c r="L48" s="22">
        <f>'[1]S3 Pokazatelji MZOM 270325'!M48+'[1]S3 Pokazatelji MINGO'!M48</f>
        <v>0</v>
      </c>
      <c r="M48" s="22">
        <f>'[1]S3 Pokazatelji MZOM 270325'!N48+'[1]S3 Pokazatelji MINGO'!N48</f>
        <v>0</v>
      </c>
      <c r="N48" s="22">
        <f>'[1]S3 Pokazatelji MZOM 270325'!O48+'[1]S3 Pokazatelji MINGO'!O48</f>
        <v>0</v>
      </c>
      <c r="O48" s="22">
        <f>'[1]S3 Pokazatelji MZOM 270325'!P48+'[1]S3 Pokazatelji MINGO'!P48</f>
        <v>0</v>
      </c>
      <c r="P48" s="22">
        <f>'[1]S3 Pokazatelji MZOM 270325'!Q48+'[1]S3 Pokazatelji MINGO'!Q48</f>
        <v>0</v>
      </c>
      <c r="Q48" s="22">
        <f>'[1]S3 Pokazatelji MZOM 270325'!R48+'[1]S3 Pokazatelji MINGO'!R48</f>
        <v>0</v>
      </c>
      <c r="R48" s="7" t="s">
        <v>29</v>
      </c>
    </row>
    <row r="49" spans="1:18" s="18" customFormat="1" ht="42" customHeight="1" x14ac:dyDescent="0.3">
      <c r="A49" s="74"/>
      <c r="B49" s="42" t="s">
        <v>135</v>
      </c>
      <c r="C49" s="11" t="s">
        <v>34</v>
      </c>
      <c r="D49" s="11">
        <v>47</v>
      </c>
      <c r="E49" s="42" t="s">
        <v>144</v>
      </c>
      <c r="F49" s="42" t="s">
        <v>168</v>
      </c>
      <c r="G49" s="47">
        <v>95</v>
      </c>
      <c r="H49" s="47">
        <v>95</v>
      </c>
      <c r="I49" s="52">
        <f t="shared" si="3"/>
        <v>133</v>
      </c>
      <c r="J49" s="22">
        <f>'[1]S3 Pokazatelji MZOM 270325'!K49+'[1]S3 Pokazatelji MINGO'!K49</f>
        <v>31</v>
      </c>
      <c r="K49" s="22">
        <f>'[1]S3 Pokazatelji MZOM 270325'!L49+'[1]S3 Pokazatelji MINGO'!L49</f>
        <v>58</v>
      </c>
      <c r="L49" s="22">
        <f>'[1]S3 Pokazatelji MZOM 270325'!M49+'[1]S3 Pokazatelji MINGO'!M49</f>
        <v>11</v>
      </c>
      <c r="M49" s="22">
        <f>'[1]S3 Pokazatelji MZOM 270325'!N49+'[1]S3 Pokazatelji MINGO'!N49</f>
        <v>15</v>
      </c>
      <c r="N49" s="22">
        <f>'[1]S3 Pokazatelji MZOM 270325'!O49+'[1]S3 Pokazatelji MINGO'!O49</f>
        <v>4</v>
      </c>
      <c r="O49" s="22">
        <f>'[1]S3 Pokazatelji MZOM 270325'!P49+'[1]S3 Pokazatelji MINGO'!P49</f>
        <v>4</v>
      </c>
      <c r="P49" s="22">
        <f>'[1]S3 Pokazatelji MZOM 270325'!Q49+'[1]S3 Pokazatelji MINGO'!Q49</f>
        <v>5</v>
      </c>
      <c r="Q49" s="22">
        <f>'[1]S3 Pokazatelji MZOM 270325'!R49+'[1]S3 Pokazatelji MINGO'!R49</f>
        <v>5</v>
      </c>
      <c r="R49" s="26" t="s">
        <v>145</v>
      </c>
    </row>
    <row r="50" spans="1:18" s="18" customFormat="1" ht="12.9" customHeight="1" x14ac:dyDescent="0.3">
      <c r="A50" s="74"/>
      <c r="B50" s="42" t="s">
        <v>135</v>
      </c>
      <c r="C50" s="11" t="s">
        <v>34</v>
      </c>
      <c r="D50" s="11">
        <v>48</v>
      </c>
      <c r="E50" s="42" t="s">
        <v>146</v>
      </c>
      <c r="F50" s="42" t="s">
        <v>147</v>
      </c>
      <c r="G50" s="47">
        <v>0</v>
      </c>
      <c r="H50" s="47">
        <v>254</v>
      </c>
      <c r="I50" s="52">
        <f t="shared" si="3"/>
        <v>0</v>
      </c>
      <c r="J50" s="22">
        <f>'[1]S3 Pokazatelji MZOM 270325'!K50+'[1]S3 Pokazatelji MINGO'!K50</f>
        <v>0</v>
      </c>
      <c r="K50" s="22">
        <f>'[1]S3 Pokazatelji MZOM 270325'!L50+'[1]S3 Pokazatelji MINGO'!L50</f>
        <v>0</v>
      </c>
      <c r="L50" s="22">
        <f>'[1]S3 Pokazatelji MZOM 270325'!M50+'[1]S3 Pokazatelji MINGO'!M50</f>
        <v>0</v>
      </c>
      <c r="M50" s="22">
        <f>'[1]S3 Pokazatelji MZOM 270325'!N50+'[1]S3 Pokazatelji MINGO'!N50</f>
        <v>0</v>
      </c>
      <c r="N50" s="22">
        <f>'[1]S3 Pokazatelji MZOM 270325'!O50+'[1]S3 Pokazatelji MINGO'!O50</f>
        <v>0</v>
      </c>
      <c r="O50" s="22">
        <f>'[1]S3 Pokazatelji MZOM 270325'!P50+'[1]S3 Pokazatelji MINGO'!P50</f>
        <v>0</v>
      </c>
      <c r="P50" s="22">
        <f>'[1]S3 Pokazatelji MZOM 270325'!Q50+'[1]S3 Pokazatelji MINGO'!Q50</f>
        <v>0</v>
      </c>
      <c r="Q50" s="22">
        <f>'[1]S3 Pokazatelji MZOM 270325'!R50+'[1]S3 Pokazatelji MINGO'!R50</f>
        <v>0</v>
      </c>
      <c r="R50" s="7" t="s">
        <v>29</v>
      </c>
    </row>
    <row r="51" spans="1:18" s="18" customFormat="1" ht="12.9" customHeight="1" x14ac:dyDescent="0.3">
      <c r="A51" s="74"/>
      <c r="B51" s="42" t="s">
        <v>135</v>
      </c>
      <c r="C51" s="11" t="s">
        <v>34</v>
      </c>
      <c r="D51" s="11">
        <v>49</v>
      </c>
      <c r="E51" s="42" t="s">
        <v>148</v>
      </c>
      <c r="F51" s="42" t="s">
        <v>149</v>
      </c>
      <c r="G51" s="47">
        <v>0</v>
      </c>
      <c r="H51" s="47">
        <v>254</v>
      </c>
      <c r="I51" s="52">
        <f t="shared" si="3"/>
        <v>0</v>
      </c>
      <c r="J51" s="22">
        <f>'[1]S3 Pokazatelji MZOM 270325'!K51+'[1]S3 Pokazatelji MINGO'!K51</f>
        <v>0</v>
      </c>
      <c r="K51" s="22">
        <f>'[1]S3 Pokazatelji MZOM 270325'!L51+'[1]S3 Pokazatelji MINGO'!L51</f>
        <v>0</v>
      </c>
      <c r="L51" s="22">
        <f>'[1]S3 Pokazatelji MZOM 270325'!M51+'[1]S3 Pokazatelji MINGO'!M51</f>
        <v>0</v>
      </c>
      <c r="M51" s="22">
        <f>'[1]S3 Pokazatelji MZOM 270325'!N51+'[1]S3 Pokazatelji MINGO'!N51</f>
        <v>0</v>
      </c>
      <c r="N51" s="22">
        <f>'[1]S3 Pokazatelji MZOM 270325'!O51+'[1]S3 Pokazatelji MINGO'!O51</f>
        <v>0</v>
      </c>
      <c r="O51" s="22">
        <f>'[1]S3 Pokazatelji MZOM 270325'!P51+'[1]S3 Pokazatelji MINGO'!P51</f>
        <v>0</v>
      </c>
      <c r="P51" s="22">
        <f>'[1]S3 Pokazatelji MZOM 270325'!Q51+'[1]S3 Pokazatelji MINGO'!Q51</f>
        <v>0</v>
      </c>
      <c r="Q51" s="22">
        <f>'[1]S3 Pokazatelji MZOM 270325'!R51+'[1]S3 Pokazatelji MINGO'!R51</f>
        <v>0</v>
      </c>
      <c r="R51" s="7" t="s">
        <v>29</v>
      </c>
    </row>
    <row r="52" spans="1:18" s="18" customFormat="1" ht="12.9" customHeight="1" x14ac:dyDescent="0.3">
      <c r="A52" s="74"/>
      <c r="B52" s="42" t="s">
        <v>135</v>
      </c>
      <c r="C52" s="11" t="s">
        <v>34</v>
      </c>
      <c r="D52" s="11">
        <v>50</v>
      </c>
      <c r="E52" s="42" t="s">
        <v>150</v>
      </c>
      <c r="F52" s="42" t="s">
        <v>151</v>
      </c>
      <c r="G52" s="47">
        <v>0</v>
      </c>
      <c r="H52" s="47">
        <v>22</v>
      </c>
      <c r="I52" s="52">
        <f t="shared" si="3"/>
        <v>0</v>
      </c>
      <c r="J52" s="22">
        <f>'[1]S3 Pokazatelji MZOM 270325'!K52+'[1]S3 Pokazatelji MINGO'!K52</f>
        <v>0</v>
      </c>
      <c r="K52" s="22">
        <f>'[1]S3 Pokazatelji MZOM 270325'!L52+'[1]S3 Pokazatelji MINGO'!L52</f>
        <v>0</v>
      </c>
      <c r="L52" s="22">
        <f>'[1]S3 Pokazatelji MZOM 270325'!M52+'[1]S3 Pokazatelji MINGO'!M52</f>
        <v>0</v>
      </c>
      <c r="M52" s="22">
        <f>'[1]S3 Pokazatelji MZOM 270325'!N52+'[1]S3 Pokazatelji MINGO'!N52</f>
        <v>0</v>
      </c>
      <c r="N52" s="22">
        <f>'[1]S3 Pokazatelji MZOM 270325'!O52+'[1]S3 Pokazatelji MINGO'!O52</f>
        <v>0</v>
      </c>
      <c r="O52" s="22">
        <f>'[1]S3 Pokazatelji MZOM 270325'!P52+'[1]S3 Pokazatelji MINGO'!P52</f>
        <v>0</v>
      </c>
      <c r="P52" s="22">
        <f>'[1]S3 Pokazatelji MZOM 270325'!Q52+'[1]S3 Pokazatelji MINGO'!Q52</f>
        <v>0</v>
      </c>
      <c r="Q52" s="22">
        <f>'[1]S3 Pokazatelji MZOM 270325'!R52+'[1]S3 Pokazatelji MINGO'!R52</f>
        <v>0</v>
      </c>
      <c r="R52" s="7" t="s">
        <v>29</v>
      </c>
    </row>
    <row r="53" spans="1:18" s="18" customFormat="1" ht="12.9" customHeight="1" x14ac:dyDescent="0.3">
      <c r="A53" s="74"/>
      <c r="B53" s="42" t="s">
        <v>135</v>
      </c>
      <c r="C53" s="11" t="s">
        <v>34</v>
      </c>
      <c r="D53" s="11">
        <v>51</v>
      </c>
      <c r="E53" s="42" t="s">
        <v>152</v>
      </c>
      <c r="F53" s="42" t="s">
        <v>153</v>
      </c>
      <c r="G53" s="47">
        <v>1</v>
      </c>
      <c r="H53" s="47">
        <v>1</v>
      </c>
      <c r="I53" s="52">
        <f t="shared" si="3"/>
        <v>0</v>
      </c>
      <c r="J53" s="22">
        <f>'[1]S3 Pokazatelji MZOM 270325'!K53+'[1]S3 Pokazatelji MINGO'!K53</f>
        <v>0</v>
      </c>
      <c r="K53" s="22">
        <f>'[1]S3 Pokazatelji MZOM 270325'!L53+'[1]S3 Pokazatelji MINGO'!L53</f>
        <v>0</v>
      </c>
      <c r="L53" s="22">
        <f>'[1]S3 Pokazatelji MZOM 270325'!M53+'[1]S3 Pokazatelji MINGO'!M53</f>
        <v>0</v>
      </c>
      <c r="M53" s="22">
        <f>'[1]S3 Pokazatelji MZOM 270325'!N53+'[1]S3 Pokazatelji MINGO'!N53</f>
        <v>0</v>
      </c>
      <c r="N53" s="22">
        <f>'[1]S3 Pokazatelji MZOM 270325'!O53+'[1]S3 Pokazatelji MINGO'!O53</f>
        <v>0</v>
      </c>
      <c r="O53" s="22">
        <f>'[1]S3 Pokazatelji MZOM 270325'!P53+'[1]S3 Pokazatelji MINGO'!P53</f>
        <v>0</v>
      </c>
      <c r="P53" s="22">
        <f>'[1]S3 Pokazatelji MZOM 270325'!Q53+'[1]S3 Pokazatelji MINGO'!Q53</f>
        <v>0</v>
      </c>
      <c r="Q53" s="22">
        <f>'[1]S3 Pokazatelji MZOM 270325'!R53+'[1]S3 Pokazatelji MINGO'!R53</f>
        <v>0</v>
      </c>
      <c r="R53" s="7" t="s">
        <v>29</v>
      </c>
    </row>
    <row r="55" spans="1:18" x14ac:dyDescent="0.3">
      <c r="E55" s="13"/>
      <c r="F55" s="13"/>
    </row>
    <row r="56" spans="1:18" x14ac:dyDescent="0.3">
      <c r="A56" s="75" t="s">
        <v>171</v>
      </c>
      <c r="B56" s="75"/>
      <c r="C56" s="75"/>
      <c r="D56" s="75"/>
      <c r="E56" s="75"/>
      <c r="F56" s="75"/>
    </row>
    <row r="57" spans="1:18" x14ac:dyDescent="0.3">
      <c r="E57" s="14"/>
      <c r="F57" s="14"/>
    </row>
    <row r="58" spans="1:18" x14ac:dyDescent="0.3">
      <c r="E58" s="13"/>
      <c r="F58" s="13"/>
    </row>
    <row r="59" spans="1:18" x14ac:dyDescent="0.3">
      <c r="E59" s="14"/>
      <c r="F59" s="14"/>
    </row>
    <row r="60" spans="1:18" x14ac:dyDescent="0.3">
      <c r="E60" s="13"/>
      <c r="F60" s="13"/>
    </row>
    <row r="61" spans="1:18" x14ac:dyDescent="0.3">
      <c r="E61" s="14"/>
      <c r="F61" s="14"/>
    </row>
    <row r="62" spans="1:18" x14ac:dyDescent="0.3">
      <c r="E62" s="13"/>
      <c r="F62" s="13"/>
    </row>
    <row r="63" spans="1:18" x14ac:dyDescent="0.3">
      <c r="E63" s="14"/>
      <c r="F63" s="14"/>
    </row>
    <row r="64" spans="1:18" x14ac:dyDescent="0.3">
      <c r="E64" s="13"/>
      <c r="F64" s="13"/>
    </row>
    <row r="65" spans="5:6" x14ac:dyDescent="0.3">
      <c r="E65" s="14"/>
      <c r="F65" s="14"/>
    </row>
    <row r="66" spans="5:6" x14ac:dyDescent="0.3">
      <c r="E66" s="13"/>
      <c r="F66" s="13"/>
    </row>
    <row r="67" spans="5:6" x14ac:dyDescent="0.3">
      <c r="E67" s="14"/>
      <c r="F67" s="14"/>
    </row>
    <row r="68" spans="5:6" x14ac:dyDescent="0.3">
      <c r="E68" s="13"/>
      <c r="F68" s="13"/>
    </row>
    <row r="69" spans="5:6" x14ac:dyDescent="0.3">
      <c r="E69" s="13"/>
      <c r="F69" s="13"/>
    </row>
    <row r="70" spans="5:6" x14ac:dyDescent="0.3">
      <c r="E70" s="13"/>
      <c r="F70" s="13"/>
    </row>
    <row r="71" spans="5:6" x14ac:dyDescent="0.3">
      <c r="E71" s="13"/>
      <c r="F71" s="13"/>
    </row>
    <row r="72" spans="5:6" x14ac:dyDescent="0.3">
      <c r="E72" s="14"/>
      <c r="F72" s="14"/>
    </row>
    <row r="73" spans="5:6" x14ac:dyDescent="0.3">
      <c r="E73" s="13"/>
      <c r="F73" s="13"/>
    </row>
  </sheetData>
  <autoFilter ref="A2:R53" xr:uid="{E8252D54-935D-4282-8587-65E9B05B7029}"/>
  <mergeCells count="4">
    <mergeCell ref="A3:A21"/>
    <mergeCell ref="A22:A29"/>
    <mergeCell ref="A30:A53"/>
    <mergeCell ref="A56:F56"/>
  </mergeCells>
  <conditionalFormatting sqref="G1:I1 G54:I1048576">
    <cfRule type="cellIs" dxfId="4" priority="12" operator="greaterThan">
      <formula>0</formula>
    </cfRule>
  </conditionalFormatting>
  <conditionalFormatting sqref="I2:I4">
    <cfRule type="cellIs" dxfId="3" priority="11" operator="greaterThan">
      <formula>0</formula>
    </cfRule>
  </conditionalFormatting>
  <conditionalFormatting sqref="I6:I53">
    <cfRule type="cellIs" dxfId="2" priority="7" operator="greaterThan">
      <formula>0</formula>
    </cfRule>
  </conditionalFormatting>
  <conditionalFormatting sqref="J3:Q53">
    <cfRule type="cellIs" dxfId="1" priority="1" operator="greaterThan">
      <formula>0</formula>
    </cfRule>
    <cfRule type="cellIs" dxfId="0" priority="2" operator="greaterThan">
      <formula>0</formula>
    </cfRule>
  </conditionalFormatting>
  <pageMargins left="0.25" right="0.25" top="0.75" bottom="0.75" header="0.3" footer="0.3"/>
  <pageSetup paperSize="9" scale="8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S3 Pokazatelji_final</vt:lpstr>
      <vt:lpstr>'S3 Pokazatelji_final'!Print_Area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S3 Monitoring</dc:creator>
  <cp:lastModifiedBy>S3 Monitoring</cp:lastModifiedBy>
  <dcterms:created xsi:type="dcterms:W3CDTF">2025-09-03T13:47:32Z</dcterms:created>
  <dcterms:modified xsi:type="dcterms:W3CDTF">2025-10-03T09:33:25Z</dcterms:modified>
</cp:coreProperties>
</file>